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ummary" sheetId="2" state="visible" r:id="rId4"/>
    <sheet name="Findings" sheetId="3" state="visible" r:id="rId5"/>
    <sheet name="Baseline" sheetId="4" state="visible" r:id="rId6"/>
    <sheet name="Checklist" sheetId="5" state="visible" r:id="rId7"/>
    <sheet name="Lists" sheetId="6" state="hidden"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<sst xmlns="http://schemas.openxmlformats.org/spreadsheetml/2006/main" count="308" uniqueCount="171">
  <si>
    <t xml:space="preserve">SEO Audit Report Template</t>
  </si>
  <si>
    <t xml:space="preserve">From crawltoclick.com</t>
  </si>
  <si>
    <t xml:space="preserve">What this workbook is</t>
  </si>
  <si>
    <t xml:space="preserve">A template for writing an SEO audit report that people can act on: a summary, prioritised findings with evidence, a 90 day plan, baseline metrics and a checklist of what was reviewed.</t>
  </si>
  <si>
    <t xml:space="preserve">How to fill it in</t>
  </si>
  <si>
    <t xml:space="preserve">1. Yellow cells are inputs. White cells with formulas update automatically.</t>
  </si>
  <si>
    <t xml:space="preserve">2. Summary tab: enter the site, audit date and scope, then write the executive summary last, once findings are complete.</t>
  </si>
  <si>
    <t xml:space="preserve">3. Findings tab: one row per distinct problem (not per URL). Choose Area, Impact, Effort, Owner, Phase and Status from the dropdowns. Priority is calculated from Impact and Effort.</t>
  </si>
  <si>
    <t xml:space="preserve">4. Baseline tab: record current metrics before any fixes, then fill in the 30, 60 and 90 day columns.</t>
  </si>
  <si>
    <t xml:space="preserve">5. Checklist tab: mark each check Pass, Fail or Not checked. Fails should appear as findings.</t>
  </si>
  <si>
    <t xml:space="preserve">6. The example rows are illustrative (a fictional Dubai interior design firm). Replace them with your own.</t>
  </si>
  <si>
    <t xml:space="preserve">7. To use in Google Sheets: File, Import, Upload this file, then choose Replace spreadsheet.</t>
  </si>
  <si>
    <t xml:space="preserve">Priority rules used</t>
  </si>
  <si>
    <t xml:space="preserve">High impact and low effort = 1. Fix now. High impact and higher effort = 2. Plan next. Lower impact and low effort = 3. Batch. Lower impact and higher effort = 4. Park.</t>
  </si>
  <si>
    <t xml:space="preserve">Need help?</t>
  </si>
  <si>
    <t xml:space="preserve">Request an audit or a second opinion on your report: https://crawltoclick.com/lets-talk/</t>
  </si>
  <si>
    <t xml:space="preserve">SEO audit summary</t>
  </si>
  <si>
    <t xml:space="preserve">Website</t>
  </si>
  <si>
    <t xml:space="preserve">example.com</t>
  </si>
  <si>
    <t xml:space="preserve">Business</t>
  </si>
  <si>
    <t xml:space="preserve">Interior design firm, Dubai (illustrative)</t>
  </si>
  <si>
    <t xml:space="preserve">Audit date</t>
  </si>
  <si>
    <t xml:space="preserve">1 Nov 2026</t>
  </si>
  <si>
    <t xml:space="preserve">Prepared by</t>
  </si>
  <si>
    <t xml:space="preserve">Your name</t>
  </si>
  <si>
    <t xml:space="preserve">Scope</t>
  </si>
  <si>
    <t xml:space="preserve">80 pages, English and Arabic, Search Console and analytics data, last 12 months</t>
  </si>
  <si>
    <t xml:space="preserve">Not in scope</t>
  </si>
  <si>
    <t xml:space="preserve">Paid search, social media</t>
  </si>
  <si>
    <t xml:space="preserve">Executive summary</t>
  </si>
  <si>
    <t xml:space="preserve">Organic enquiries are flat despite rising impressions. Service pages rank on page two because they overlap, Arabic pages are not paired with English through hreflang, and the contact form is not tracked, so leads from search are undercounted. Fix tracking and hreflang first, then merge overlapping pages. (Illustrative example; replace with your own.)</t>
  </si>
  <si>
    <t xml:space="preserve">Findings by priority</t>
  </si>
  <si>
    <t xml:space="preserve">Priority</t>
  </si>
  <si>
    <t xml:space="preserve">Count</t>
  </si>
  <si>
    <t xml:space="preserve">Done</t>
  </si>
  <si>
    <t xml:space="preserve">Open</t>
  </si>
  <si>
    <t xml:space="preserve">1. Fix now</t>
  </si>
  <si>
    <t xml:space="preserve">2. Plan next</t>
  </si>
  <si>
    <t xml:space="preserve">3. Batch</t>
  </si>
  <si>
    <t xml:space="preserve">4. Park</t>
  </si>
  <si>
    <t xml:space="preserve">Total</t>
  </si>
  <si>
    <t xml:space="preserve">Progress</t>
  </si>
  <si>
    <t xml:space="preserve">Findings by phase</t>
  </si>
  <si>
    <t xml:space="preserve">Phase</t>
  </si>
  <si>
    <t xml:space="preserve">Days 1 to 30</t>
  </si>
  <si>
    <t xml:space="preserve">Days 31 to 60</t>
  </si>
  <si>
    <t xml:space="preserve">Days 61 to 90</t>
  </si>
  <si>
    <t xml:space="preserve">Later</t>
  </si>
  <si>
    <t xml:space="preserve">Checklist result</t>
  </si>
  <si>
    <t xml:space="preserve">ID</t>
  </si>
  <si>
    <t xml:space="preserve">Area</t>
  </si>
  <si>
    <t xml:space="preserve">Finding (plain language)</t>
  </si>
  <si>
    <t xml:space="preserve">Pages affected</t>
  </si>
  <si>
    <t xml:space="preserve">Example URLs</t>
  </si>
  <si>
    <t xml:space="preserve">Evidence and source</t>
  </si>
  <si>
    <t xml:space="preserve">Impact</t>
  </si>
  <si>
    <t xml:space="preserve">Effort</t>
  </si>
  <si>
    <t xml:space="preserve">Fix (specific)</t>
  </si>
  <si>
    <t xml:space="preserve">Owner</t>
  </si>
  <si>
    <t xml:space="preserve">Due date</t>
  </si>
  <si>
    <t xml:space="preserve">Status</t>
  </si>
  <si>
    <t xml:space="preserve">Tracking</t>
  </si>
  <si>
    <t xml:space="preserve">Contact form submissions are not tracked as conversions</t>
  </si>
  <si>
    <t xml:space="preserve">/contact/, /book-consultation/</t>
  </si>
  <si>
    <t xml:space="preserve">Analytics: no key event for form submit</t>
  </si>
  <si>
    <t xml:space="preserve">High</t>
  </si>
  <si>
    <t xml:space="preserve">Low</t>
  </si>
  <si>
    <t xml:space="preserve">Add form submit and WhatsApp click events; mark as key events</t>
  </si>
  <si>
    <t xml:space="preserve">Marketing</t>
  </si>
  <si>
    <t xml:space="preserve">Not started</t>
  </si>
  <si>
    <t xml:space="preserve">Content</t>
  </si>
  <si>
    <t xml:space="preserve">Residential and villa design pages compete for the same queries</t>
  </si>
  <si>
    <t xml:space="preserve">/residential-design/, /villa-interiors/</t>
  </si>
  <si>
    <t xml:space="preserve">Search Console: same 20 queries split between both pages; neither in top 5</t>
  </si>
  <si>
    <t xml:space="preserve">Medium</t>
  </si>
  <si>
    <t xml:space="preserve">Merge into one page; 301 the weaker URL; update internal links</t>
  </si>
  <si>
    <t xml:space="preserve">Arabic and international</t>
  </si>
  <si>
    <t xml:space="preserve">No hreflang between English and Arabic pages</t>
  </si>
  <si>
    <t xml:space="preserve">/ar/ pages</t>
  </si>
  <si>
    <t xml:space="preserve">Crawl: no hreflang annotations found</t>
  </si>
  <si>
    <t xml:space="preserve">Add hreflang pairs for every English and Arabic page</t>
  </si>
  <si>
    <t xml:space="preserve">Developer</t>
  </si>
  <si>
    <t xml:space="preserve">Portfolio pages have images but no project descriptions</t>
  </si>
  <si>
    <t xml:space="preserve">/projects/*</t>
  </si>
  <si>
    <t xml:space="preserve">Page review</t>
  </si>
  <si>
    <t xml:space="preserve">Add 100 to 150 word project descriptions and descriptive alt text</t>
  </si>
  <si>
    <t xml:space="preserve">On page</t>
  </si>
  <si>
    <t xml:space="preserve">Duplicate titles across service pages</t>
  </si>
  <si>
    <t xml:space="preserve">/services/*</t>
  </si>
  <si>
    <t xml:space="preserve">Crawl data</t>
  </si>
  <si>
    <t xml:space="preserve">Unique titles with service and location</t>
  </si>
  <si>
    <t xml:space="preserve">SEO</t>
  </si>
  <si>
    <t xml:space="preserve">Metric</t>
  </si>
  <si>
    <t xml:space="preserve">Source</t>
  </si>
  <si>
    <t xml:space="preserve">Baseline</t>
  </si>
  <si>
    <t xml:space="preserve">Baseline date</t>
  </si>
  <si>
    <t xml:space="preserve">After 30 days</t>
  </si>
  <si>
    <t xml:space="preserve">After 60 days</t>
  </si>
  <si>
    <t xml:space="preserve">After 90 days</t>
  </si>
  <si>
    <t xml:space="preserve">Change vs baseline</t>
  </si>
  <si>
    <t xml:space="preserve">Organic clicks (last 28 days)</t>
  </si>
  <si>
    <t xml:space="preserve">Search Console</t>
  </si>
  <si>
    <t xml:space="preserve">Organic impressions (last 28 days)</t>
  </si>
  <si>
    <t xml:space="preserve">Indexed pages</t>
  </si>
  <si>
    <t xml:space="preserve">Search Console page indexing</t>
  </si>
  <si>
    <t xml:space="preserve">Revenue keywords on page one (%)</t>
  </si>
  <si>
    <t xml:space="preserve">Rank tracker</t>
  </si>
  <si>
    <t xml:space="preserve">Organic leads (last 28 days)</t>
  </si>
  <si>
    <t xml:space="preserve">Analytics key events</t>
  </si>
  <si>
    <t xml:space="preserve">Mobile pages with good Core Web Vitals (%)</t>
  </si>
  <si>
    <t xml:space="preserve">Search Console Core Web Vitals</t>
  </si>
  <si>
    <t xml:space="preserve">AI mention rate (%)</t>
  </si>
  <si>
    <t xml:space="preserve">Prompt log</t>
  </si>
  <si>
    <t xml:space="preserve">Baseline values are illustrative examples. Change compares the latest filled column with the baseline.</t>
  </si>
  <si>
    <t xml:space="preserve">Check</t>
  </si>
  <si>
    <t xml:space="preserve">Result</t>
  </si>
  <si>
    <t xml:space="preserve">Notes</t>
  </si>
  <si>
    <t xml:space="preserve">Indexing</t>
  </si>
  <si>
    <t xml:space="preserve">Important pages indexed (Search Console page indexing)</t>
  </si>
  <si>
    <t xml:space="preserve">Not checked</t>
  </si>
  <si>
    <t xml:space="preserve">No important pages blocked by robots.txt</t>
  </si>
  <si>
    <t xml:space="preserve">No important pages with noindex</t>
  </si>
  <si>
    <t xml:space="preserve">Canonicals point to the correct indexable URL</t>
  </si>
  <si>
    <t xml:space="preserve">XML sitemap lists only indexable URLs</t>
  </si>
  <si>
    <t xml:space="preserve">Technical</t>
  </si>
  <si>
    <t xml:space="preserve">No redirect chains or loops on internal links</t>
  </si>
  <si>
    <t xml:space="preserve">No internal links to 4xx or 5xx pages</t>
  </si>
  <si>
    <t xml:space="preserve">HTTPS everywhere with no mixed content</t>
  </si>
  <si>
    <t xml:space="preserve">Mobile rendering correct on key templates</t>
  </si>
  <si>
    <t xml:space="preserve">Speed</t>
  </si>
  <si>
    <t xml:space="preserve">Core Web Vitals pass on main templates (field data)</t>
  </si>
  <si>
    <t xml:space="preserve">Images compressed and sized</t>
  </si>
  <si>
    <t xml:space="preserve">Third party scripts limited on key pages</t>
  </si>
  <si>
    <t xml:space="preserve">Each key page targets a clear search intent</t>
  </si>
  <si>
    <t xml:space="preserve">No pages competing for the same queries</t>
  </si>
  <si>
    <t xml:space="preserve">Facts, prices and dates current</t>
  </si>
  <si>
    <t xml:space="preserve">Sections open with direct answers</t>
  </si>
  <si>
    <t xml:space="preserve">Unique titles on indexable pages</t>
  </si>
  <si>
    <t xml:space="preserve">Descriptive H1 on every page</t>
  </si>
  <si>
    <t xml:space="preserve">Meta descriptions on high impression pages</t>
  </si>
  <si>
    <t xml:space="preserve">Internal links</t>
  </si>
  <si>
    <t xml:space="preserve">Commercial pages linked from navigation</t>
  </si>
  <si>
    <t xml:space="preserve">Related pages link to each other</t>
  </si>
  <si>
    <t xml:space="preserve">No orphan pages</t>
  </si>
  <si>
    <t xml:space="preserve">Structured data</t>
  </si>
  <si>
    <t xml:space="preserve">Organization or LocalBusiness markup present</t>
  </si>
  <si>
    <t xml:space="preserve">Markup matches visible content</t>
  </si>
  <si>
    <t xml:space="preserve">No errors in Search Console enhancements</t>
  </si>
  <si>
    <t xml:space="preserve">Local</t>
  </si>
  <si>
    <t xml:space="preserve">Google Business Profile verified and accurate</t>
  </si>
  <si>
    <t xml:space="preserve">Name, address and phone consistent across directories</t>
  </si>
  <si>
    <t xml:space="preserve">Reviews answered</t>
  </si>
  <si>
    <t xml:space="preserve">Arabic pages indexable</t>
  </si>
  <si>
    <t xml:space="preserve">Hreflang pairs correct</t>
  </si>
  <si>
    <t xml:space="preserve">Facts match across languages</t>
  </si>
  <si>
    <t xml:space="preserve">AI visibility</t>
  </si>
  <si>
    <t xml:space="preserve">AI search crawlers allowed (OAI SearchBot, PerplexityBot, Claude SearchBot)</t>
  </si>
  <si>
    <t xml:space="preserve">Brand described correctly in AI answers</t>
  </si>
  <si>
    <t xml:space="preserve">Key pages cited for buyer questions</t>
  </si>
  <si>
    <t xml:space="preserve">Form submissions tracked as key events</t>
  </si>
  <si>
    <t xml:space="preserve">Calls and WhatsApp clicks tracked</t>
  </si>
  <si>
    <t xml:space="preserve">Search Console linked to analytics</t>
  </si>
  <si>
    <t xml:space="preserve">Security</t>
  </si>
  <si>
    <t xml:space="preserve">No Search Console security issues or manual actions</t>
  </si>
  <si>
    <t xml:space="preserve">CMS, theme and plugins up to date</t>
  </si>
  <si>
    <t xml:space="preserve">Level</t>
  </si>
  <si>
    <t xml:space="preserve">Pass</t>
  </si>
  <si>
    <t xml:space="preserve">In progress</t>
  </si>
  <si>
    <t xml:space="preserve">Fail</t>
  </si>
  <si>
    <t xml:space="preserve">Won't fix</t>
  </si>
  <si>
    <t xml:space="preserve">Business owner</t>
  </si>
</sst>
</file>

<file path=xl/styles.xml><?xml version="1.0" encoding="utf-8"?>
<styleSheet xmlns="http://schemas.openxmlformats.org/spreadsheetml/2006/main">
  <numFmts count="4">
    <numFmt numFmtId="164" formatCode="General"/>
    <numFmt numFmtId="165" formatCode="0%"/>
    <numFmt numFmtId="166" formatCode="dd\ mmm\ yyyy"/>
    <numFmt numFmtId="167" formatCode="#,##0"/>
  </numFmts>
  <fonts count="10">
    <font>
      <sz val="11"/>
      <color theme="1"/>
      <name val="Calibri"/>
      <family val="2"/>
      <charset val="1"/>
    </font>
    <font>
      <sz val="10"/>
      <name val="Arial"/>
      <family val="0"/>
    </font>
    <font>
      <sz val="10"/>
      <name val="Arial"/>
      <family val="0"/>
    </font>
    <font>
      <sz val="10"/>
      <name val="Arial"/>
      <family val="0"/>
    </font>
    <font>
      <b val="true"/>
      <sz val="16"/>
      <color rgb="FF14213D"/>
      <name val="Arial"/>
      <family val="0"/>
      <charset val="1"/>
    </font>
    <font>
      <sz val="10"/>
      <color rgb="FF000000"/>
      <name val="Arial"/>
      <family val="0"/>
      <charset val="1"/>
    </font>
    <font>
      <b val="true"/>
      <sz val="12"/>
      <color rgb="FF14213D"/>
      <name val="Arial"/>
      <family val="0"/>
      <charset val="1"/>
    </font>
    <font>
      <b val="true"/>
      <sz val="11"/>
      <name val="Arial"/>
      <family val="0"/>
      <charset val="1"/>
    </font>
    <font>
      <sz val="11"/>
      <name val="Arial"/>
      <family val="0"/>
      <charset val="1"/>
    </font>
    <font>
      <b val="true"/>
      <sz val="11"/>
      <color rgb="FFFFFFFF"/>
      <name val="Arial"/>
      <family val="0"/>
      <charset val="1"/>
    </font>
  </fonts>
  <fills count="4">
    <fill>
      <patternFill patternType="none"/>
    </fill>
    <fill>
      <patternFill patternType="gray125"/>
    </fill>
    <fill>
      <patternFill patternType="solid">
        <fgColor rgb="FFFFF4E0"/>
        <bgColor rgb="FFFBE3E3"/>
      </patternFill>
    </fill>
    <fill>
      <patternFill patternType="solid">
        <fgColor rgb="FF14213D"/>
        <bgColor rgb="FF003366"/>
      </patternFill>
    </fill>
  </fills>
  <borders count="2">
    <border diagonalUp="false" diagonalDown="false">
      <left/>
      <right/>
      <top/>
      <bottom/>
      <diagonal/>
    </border>
    <border diagonalUp="false" diagonalDown="false">
      <left style="thin">
        <color rgb="FFD5DBE6"/>
      </left>
      <right style="thin">
        <color rgb="FFD5DBE6"/>
      </right>
      <top style="thin">
        <color rgb="FFD5DBE6"/>
      </top>
      <bottom style="thin">
        <color rgb="FFD5DB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8" fillId="2" borderId="0"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5" fontId="8" fillId="0" borderId="1" xfId="0" applyFont="true" applyBorder="true" applyAlignment="true" applyProtection="false">
      <alignment horizontal="general" vertical="top" textRotation="0" wrapText="true" indent="0" shrinkToFit="false"/>
      <protection locked="true" hidden="false"/>
    </xf>
    <xf numFmtId="166" fontId="8" fillId="2" borderId="1" xfId="0" applyFont="true" applyBorder="true" applyAlignment="true" applyProtection="false">
      <alignment horizontal="general" vertical="top" textRotation="0" wrapText="true" indent="0" shrinkToFit="false"/>
      <protection locked="true" hidden="false"/>
    </xf>
    <xf numFmtId="167" fontId="8" fillId="2" borderId="1" xfId="0" applyFont="true" applyBorder="true" applyAlignment="true" applyProtection="false">
      <alignment horizontal="general" vertical="top" textRotation="0" wrapText="true" indent="0" shrinkToFit="false"/>
      <protection locked="true" hidden="false"/>
    </xf>
    <xf numFmtId="165" fontId="8" fillId="2"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D9F2E3"/>
        </patternFill>
      </fill>
    </dxf>
    <dxf>
      <fill>
        <patternFill>
          <bgColor rgb="FFDCE6FA"/>
        </patternFill>
      </fill>
    </dxf>
    <dxf>
      <fill>
        <patternFill>
          <bgColor rgb="FFFBE3E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4E0"/>
      <rgbColor rgb="FFDCE6FA"/>
      <rgbColor rgb="FF660066"/>
      <rgbColor rgb="FFFF8080"/>
      <rgbColor rgb="FF0066CC"/>
      <rgbColor rgb="FFD5DBE6"/>
      <rgbColor rgb="FF000080"/>
      <rgbColor rgb="FFFF00FF"/>
      <rgbColor rgb="FFFFFF00"/>
      <rgbColor rgb="FF00FFFF"/>
      <rgbColor rgb="FF800080"/>
      <rgbColor rgb="FF800000"/>
      <rgbColor rgb="FF008080"/>
      <rgbColor rgb="FF0000FF"/>
      <rgbColor rgb="FF00CCFF"/>
      <rgbColor rgb="FFCCFFFF"/>
      <rgbColor rgb="FFD9F2E3"/>
      <rgbColor rgb="FFFFFF99"/>
      <rgbColor rgb="FF99CCFF"/>
      <rgbColor rgb="FFFF99CC"/>
      <rgbColor rgb="FFCC99FF"/>
      <rgbColor rgb="FFFBE3E3"/>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1421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23.85" hidden="false" customHeight="false" outlineLevel="0" collapsed="false">
      <c r="A5" s="2" t="s">
        <v>3</v>
      </c>
    </row>
    <row r="6" customFormat="false" ht="15" hidden="false" customHeight="false" outlineLevel="0" collapsed="false">
      <c r="A6" s="2"/>
    </row>
    <row r="7" customFormat="false" ht="15" hidden="false" customHeight="false" outlineLevel="0" collapsed="false">
      <c r="A7" s="3" t="s">
        <v>4</v>
      </c>
    </row>
    <row r="8" customFormat="false" ht="15" hidden="false" customHeight="false" outlineLevel="0" collapsed="false">
      <c r="A8" s="2" t="s">
        <v>5</v>
      </c>
    </row>
    <row r="9" customFormat="false" ht="15" hidden="false" customHeight="false" outlineLevel="0" collapsed="false">
      <c r="A9" s="2" t="s">
        <v>6</v>
      </c>
    </row>
    <row r="10" customFormat="false" ht="23.85" hidden="false" customHeight="false" outlineLevel="0" collapsed="false">
      <c r="A10" s="2" t="s">
        <v>7</v>
      </c>
    </row>
    <row r="11" customFormat="false" ht="15" hidden="false" customHeight="false" outlineLevel="0" collapsed="false">
      <c r="A11" s="2" t="s">
        <v>8</v>
      </c>
    </row>
    <row r="12" customFormat="false" ht="15" hidden="false" customHeight="false" outlineLevel="0" collapsed="false">
      <c r="A12" s="2" t="s">
        <v>9</v>
      </c>
    </row>
    <row r="13" customFormat="false" ht="15" hidden="false" customHeight="false" outlineLevel="0" collapsed="false">
      <c r="A13" s="2" t="s">
        <v>10</v>
      </c>
    </row>
    <row r="14" customFormat="false" ht="15" hidden="false" customHeight="false" outlineLevel="0" collapsed="false">
      <c r="A14" s="2" t="s">
        <v>11</v>
      </c>
    </row>
    <row r="15" customFormat="false" ht="15" hidden="false" customHeight="false" outlineLevel="0" collapsed="false">
      <c r="A15" s="2"/>
    </row>
    <row r="16" customFormat="false" ht="15" hidden="false" customHeight="false" outlineLevel="0" collapsed="false">
      <c r="A16" s="3" t="s">
        <v>12</v>
      </c>
    </row>
    <row r="17" customFormat="false" ht="23.85" hidden="false" customHeight="false" outlineLevel="0" collapsed="false">
      <c r="A17" s="2" t="s">
        <v>13</v>
      </c>
    </row>
    <row r="18" customFormat="false" ht="15" hidden="false" customHeight="false" outlineLevel="0" collapsed="false">
      <c r="A18" s="2"/>
    </row>
    <row r="19" customFormat="false" ht="15" hidden="false" customHeight="false" outlineLevel="0" collapsed="false">
      <c r="A19" s="3" t="s">
        <v>14</v>
      </c>
    </row>
    <row r="20" customFormat="false" ht="15" hidden="false" customHeight="false" outlineLevel="0" collapsed="false">
      <c r="A20" s="2"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6" min="3" style="0" width="14"/>
  </cols>
  <sheetData>
    <row r="1" customFormat="false" ht="19.7" hidden="false" customHeight="false" outlineLevel="0" collapsed="false">
      <c r="A1" s="4" t="s">
        <v>16</v>
      </c>
    </row>
    <row r="3" customFormat="false" ht="15" hidden="false" customHeight="false" outlineLevel="0" collapsed="false">
      <c r="A3" s="5" t="s">
        <v>17</v>
      </c>
      <c r="B3" s="6" t="s">
        <v>18</v>
      </c>
    </row>
    <row r="4" customFormat="false" ht="26.85" hidden="false" customHeight="false" outlineLevel="0" collapsed="false">
      <c r="A4" s="5" t="s">
        <v>19</v>
      </c>
      <c r="B4" s="6" t="s">
        <v>20</v>
      </c>
    </row>
    <row r="5" customFormat="false" ht="15" hidden="false" customHeight="false" outlineLevel="0" collapsed="false">
      <c r="A5" s="5" t="s">
        <v>21</v>
      </c>
      <c r="B5" s="6" t="s">
        <v>22</v>
      </c>
    </row>
    <row r="6" customFormat="false" ht="15" hidden="false" customHeight="false" outlineLevel="0" collapsed="false">
      <c r="A6" s="5" t="s">
        <v>23</v>
      </c>
      <c r="B6" s="6" t="s">
        <v>24</v>
      </c>
    </row>
    <row r="7" customFormat="false" ht="39.55" hidden="false" customHeight="false" outlineLevel="0" collapsed="false">
      <c r="A7" s="5" t="s">
        <v>25</v>
      </c>
      <c r="B7" s="6" t="s">
        <v>26</v>
      </c>
    </row>
    <row r="8" customFormat="false" ht="15" hidden="false" customHeight="false" outlineLevel="0" collapsed="false">
      <c r="A8" s="5" t="s">
        <v>27</v>
      </c>
      <c r="B8" s="6" t="s">
        <v>28</v>
      </c>
    </row>
    <row r="10" customFormat="false" ht="15" hidden="false" customHeight="true" outlineLevel="0" collapsed="false">
      <c r="A10" s="5" t="s">
        <v>29</v>
      </c>
      <c r="B10" s="7" t="s">
        <v>30</v>
      </c>
      <c r="C10" s="7"/>
      <c r="D10" s="7"/>
      <c r="E10" s="7"/>
      <c r="F10" s="7"/>
    </row>
    <row r="11" customFormat="false" ht="15" hidden="false" customHeight="false" outlineLevel="0" collapsed="false">
      <c r="B11" s="7"/>
      <c r="C11" s="7"/>
      <c r="D11" s="7"/>
      <c r="E11" s="7"/>
      <c r="F11" s="7"/>
    </row>
    <row r="12" customFormat="false" ht="15" hidden="false" customHeight="false" outlineLevel="0" collapsed="false">
      <c r="B12" s="7"/>
      <c r="C12" s="7"/>
      <c r="D12" s="7"/>
      <c r="E12" s="7"/>
      <c r="F12" s="7"/>
    </row>
    <row r="13" customFormat="false" ht="15" hidden="false" customHeight="false" outlineLevel="0" collapsed="false">
      <c r="B13" s="7"/>
      <c r="C13" s="7"/>
      <c r="D13" s="7"/>
      <c r="E13" s="7"/>
      <c r="F13" s="7"/>
    </row>
    <row r="14" customFormat="false" ht="15" hidden="false" customHeight="false" outlineLevel="0" collapsed="false">
      <c r="B14" s="7"/>
      <c r="C14" s="7"/>
      <c r="D14" s="7"/>
      <c r="E14" s="7"/>
      <c r="F14" s="7"/>
    </row>
    <row r="16" customFormat="false" ht="15" hidden="false" customHeight="false" outlineLevel="0" collapsed="false">
      <c r="A16" s="5" t="s">
        <v>31</v>
      </c>
    </row>
    <row r="17" customFormat="false" ht="15" hidden="false" customHeight="false" outlineLevel="0" collapsed="false">
      <c r="A17" s="8" t="s">
        <v>32</v>
      </c>
      <c r="B17" s="8" t="s">
        <v>33</v>
      </c>
      <c r="C17" s="8" t="s">
        <v>34</v>
      </c>
      <c r="D17" s="8" t="s">
        <v>35</v>
      </c>
    </row>
    <row r="18" customFormat="false" ht="15" hidden="false" customHeight="false" outlineLevel="0" collapsed="false">
      <c r="A18" s="9" t="s">
        <v>36</v>
      </c>
      <c r="B18" s="9" t="n">
        <f aca="false">COUNTIF(Findings!$I$2:$I$51,A18)</f>
        <v>2</v>
      </c>
      <c r="C18" s="9" t="n">
        <f aca="false">COUNTIFS(Findings!$I$2:$I$51,A18,Findings!$N$2:$N$51,"Done")</f>
        <v>0</v>
      </c>
      <c r="D18" s="9" t="n">
        <f aca="false">B18-C18</f>
        <v>2</v>
      </c>
    </row>
    <row r="19" customFormat="false" ht="15" hidden="false" customHeight="false" outlineLevel="0" collapsed="false">
      <c r="A19" s="9" t="s">
        <v>37</v>
      </c>
      <c r="B19" s="9" t="n">
        <f aca="false">COUNTIF(Findings!$I$2:$I$51,A19)</f>
        <v>1</v>
      </c>
      <c r="C19" s="9" t="n">
        <f aca="false">COUNTIFS(Findings!$I$2:$I$51,A19,Findings!$N$2:$N$51,"Done")</f>
        <v>0</v>
      </c>
      <c r="D19" s="9" t="n">
        <f aca="false">B19-C19</f>
        <v>1</v>
      </c>
    </row>
    <row r="20" customFormat="false" ht="15" hidden="false" customHeight="false" outlineLevel="0" collapsed="false">
      <c r="A20" s="9" t="s">
        <v>38</v>
      </c>
      <c r="B20" s="9" t="n">
        <f aca="false">COUNTIF(Findings!$I$2:$I$51,A20)</f>
        <v>1</v>
      </c>
      <c r="C20" s="9" t="n">
        <f aca="false">COUNTIFS(Findings!$I$2:$I$51,A20,Findings!$N$2:$N$51,"Done")</f>
        <v>0</v>
      </c>
      <c r="D20" s="9" t="n">
        <f aca="false">B20-C20</f>
        <v>1</v>
      </c>
    </row>
    <row r="21" customFormat="false" ht="15" hidden="false" customHeight="false" outlineLevel="0" collapsed="false">
      <c r="A21" s="9" t="s">
        <v>39</v>
      </c>
      <c r="B21" s="9" t="n">
        <f aca="false">COUNTIF(Findings!$I$2:$I$51,A21)</f>
        <v>1</v>
      </c>
      <c r="C21" s="9" t="n">
        <f aca="false">COUNTIFS(Findings!$I$2:$I$51,A21,Findings!$N$2:$N$51,"Done")</f>
        <v>0</v>
      </c>
      <c r="D21" s="9" t="n">
        <f aca="false">B21-C21</f>
        <v>1</v>
      </c>
    </row>
    <row r="22" customFormat="false" ht="15" hidden="false" customHeight="false" outlineLevel="0" collapsed="false">
      <c r="A22" s="5" t="s">
        <v>40</v>
      </c>
      <c r="B22" s="9" t="n">
        <f aca="false">SUM(B18:B21)</f>
        <v>5</v>
      </c>
      <c r="C22" s="9" t="n">
        <f aca="false">SUM(C18:C21)</f>
        <v>0</v>
      </c>
      <c r="D22" s="9" t="n">
        <f aca="false">SUM(D18:D21)</f>
        <v>5</v>
      </c>
    </row>
    <row r="24" customFormat="false" ht="15" hidden="false" customHeight="false" outlineLevel="0" collapsed="false">
      <c r="A24" s="5" t="s">
        <v>41</v>
      </c>
      <c r="B24" s="10" t="n">
        <f aca="false">IF(B22=0,"",C22/B22)</f>
        <v>0</v>
      </c>
    </row>
    <row r="26" customFormat="false" ht="15" hidden="false" customHeight="false" outlineLevel="0" collapsed="false">
      <c r="A26" s="5" t="s">
        <v>42</v>
      </c>
    </row>
    <row r="27" customFormat="false" ht="15" hidden="false" customHeight="false" outlineLevel="0" collapsed="false">
      <c r="A27" s="8" t="s">
        <v>43</v>
      </c>
      <c r="B27" s="8" t="s">
        <v>33</v>
      </c>
      <c r="C27" s="8" t="s">
        <v>34</v>
      </c>
      <c r="D27" s="8" t="s">
        <v>35</v>
      </c>
    </row>
    <row r="28" customFormat="false" ht="15" hidden="false" customHeight="false" outlineLevel="0" collapsed="false">
      <c r="A28" s="9" t="s">
        <v>44</v>
      </c>
      <c r="B28" s="9" t="n">
        <f aca="false">COUNTIF(Findings!$L$2:$L$51,A28)</f>
        <v>3</v>
      </c>
      <c r="C28" s="9" t="n">
        <f aca="false">COUNTIFS(Findings!$L$2:$L$51,A28,Findings!$N$2:$N$51,"Done")</f>
        <v>0</v>
      </c>
      <c r="D28" s="9" t="n">
        <f aca="false">B28-C28</f>
        <v>3</v>
      </c>
    </row>
    <row r="29" customFormat="false" ht="15" hidden="false" customHeight="false" outlineLevel="0" collapsed="false">
      <c r="A29" s="9" t="s">
        <v>45</v>
      </c>
      <c r="B29" s="9" t="n">
        <f aca="false">COUNTIF(Findings!$L$2:$L$51,A29)</f>
        <v>1</v>
      </c>
      <c r="C29" s="9" t="n">
        <f aca="false">COUNTIFS(Findings!$L$2:$L$51,A29,Findings!$N$2:$N$51,"Done")</f>
        <v>0</v>
      </c>
      <c r="D29" s="9" t="n">
        <f aca="false">B29-C29</f>
        <v>1</v>
      </c>
    </row>
    <row r="30" customFormat="false" ht="15" hidden="false" customHeight="false" outlineLevel="0" collapsed="false">
      <c r="A30" s="9" t="s">
        <v>46</v>
      </c>
      <c r="B30" s="9" t="n">
        <f aca="false">COUNTIF(Findings!$L$2:$L$51,A30)</f>
        <v>1</v>
      </c>
      <c r="C30" s="9" t="n">
        <f aca="false">COUNTIFS(Findings!$L$2:$L$51,A30,Findings!$N$2:$N$51,"Done")</f>
        <v>0</v>
      </c>
      <c r="D30" s="9" t="n">
        <f aca="false">B30-C30</f>
        <v>1</v>
      </c>
    </row>
    <row r="31" customFormat="false" ht="15" hidden="false" customHeight="false" outlineLevel="0" collapsed="false">
      <c r="A31" s="9" t="s">
        <v>47</v>
      </c>
      <c r="B31" s="9" t="n">
        <f aca="false">COUNTIF(Findings!$L$2:$L$51,A31)</f>
        <v>0</v>
      </c>
      <c r="C31" s="9" t="n">
        <f aca="false">COUNTIFS(Findings!$L$2:$L$51,A31,Findings!$N$2:$N$51,"Done")</f>
        <v>0</v>
      </c>
      <c r="D31" s="9" t="n">
        <f aca="false">B31-C31</f>
        <v>0</v>
      </c>
    </row>
    <row r="33" customFormat="false" ht="15" hidden="false" customHeight="false" outlineLevel="0" collapsed="false">
      <c r="A33" s="5" t="s">
        <v>48</v>
      </c>
      <c r="B33" s="9" t="str">
        <f aca="false">COUNTIF(Checklist!$C$2:$C$200,"Pass")&amp;" pass, "&amp;COUNTIF(Checklist!$C$2:$C$200,"Fail")&amp;" fail, "&amp;COUNTIF(Checklist!$C$2:$C$200,"Not checked")&amp;" not checked"</f>
        <v>0 pass, 0 fail, 39 not checked</v>
      </c>
    </row>
  </sheetData>
  <mergeCells count="1">
    <mergeCell ref="B10:F1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38"/>
    <col collapsed="false" customWidth="true" hidden="false" outlineLevel="0" max="4" min="4" style="0" width="9"/>
    <col collapsed="false" customWidth="true" hidden="false" outlineLevel="0" max="5" min="5" style="0" width="26"/>
    <col collapsed="false" customWidth="true" hidden="false" outlineLevel="0" max="6" min="6" style="0" width="32"/>
    <col collapsed="false" customWidth="true" hidden="false" outlineLevel="0" max="8" min="7" style="0" width="9"/>
    <col collapsed="false" customWidth="true" hidden="false" outlineLevel="0" max="9" min="9" style="0" width="13"/>
    <col collapsed="false" customWidth="true" hidden="false" outlineLevel="0" max="10" min="10" style="0" width="38"/>
    <col collapsed="false" customWidth="true" hidden="false" outlineLevel="0" max="11" min="11" style="0" width="13"/>
    <col collapsed="false" customWidth="true" hidden="false" outlineLevel="0" max="12" min="12" style="0" width="14"/>
    <col collapsed="false" customWidth="true" hidden="false" outlineLevel="0" max="14" min="13" style="0" width="12"/>
  </cols>
  <sheetData>
    <row r="1" customFormat="false" ht="26.85" hidden="false" customHeight="false" outlineLevel="0" collapsed="false">
      <c r="A1" s="8" t="s">
        <v>49</v>
      </c>
      <c r="B1" s="8" t="s">
        <v>50</v>
      </c>
      <c r="C1" s="8" t="s">
        <v>51</v>
      </c>
      <c r="D1" s="8" t="s">
        <v>52</v>
      </c>
      <c r="E1" s="8" t="s">
        <v>53</v>
      </c>
      <c r="F1" s="8" t="s">
        <v>54</v>
      </c>
      <c r="G1" s="8" t="s">
        <v>55</v>
      </c>
      <c r="H1" s="8" t="s">
        <v>56</v>
      </c>
      <c r="I1" s="8" t="s">
        <v>32</v>
      </c>
      <c r="J1" s="8" t="s">
        <v>57</v>
      </c>
      <c r="K1" s="8" t="s">
        <v>58</v>
      </c>
      <c r="L1" s="8" t="s">
        <v>43</v>
      </c>
      <c r="M1" s="8" t="s">
        <v>59</v>
      </c>
      <c r="N1" s="8" t="s">
        <v>60</v>
      </c>
    </row>
    <row r="2" customFormat="false" ht="26.85" hidden="false" customHeight="false" outlineLevel="0" collapsed="false">
      <c r="A2" s="9" t="n">
        <v>1</v>
      </c>
      <c r="B2" s="6" t="s">
        <v>61</v>
      </c>
      <c r="C2" s="6" t="s">
        <v>62</v>
      </c>
      <c r="D2" s="6" t="n">
        <v>6</v>
      </c>
      <c r="E2" s="6" t="s">
        <v>63</v>
      </c>
      <c r="F2" s="6" t="s">
        <v>64</v>
      </c>
      <c r="G2" s="6" t="s">
        <v>65</v>
      </c>
      <c r="H2" s="6" t="s">
        <v>66</v>
      </c>
      <c r="I2" s="9" t="str">
        <f aca="false">IF(OR(G2="",H2=""),"",IF(G2="High",IF(H2="Low","1. Fix now","2. Plan next"),IF(H2="Low","3. Batch","4. Park")))</f>
        <v>1. Fix now</v>
      </c>
      <c r="J2" s="6" t="s">
        <v>67</v>
      </c>
      <c r="K2" s="6" t="s">
        <v>68</v>
      </c>
      <c r="L2" s="6" t="s">
        <v>44</v>
      </c>
      <c r="M2" s="11"/>
      <c r="N2" s="6" t="s">
        <v>69</v>
      </c>
    </row>
    <row r="3" customFormat="false" ht="39.55" hidden="false" customHeight="false" outlineLevel="0" collapsed="false">
      <c r="A3" s="9" t="n">
        <v>2</v>
      </c>
      <c r="B3" s="6" t="s">
        <v>70</v>
      </c>
      <c r="C3" s="6" t="s">
        <v>71</v>
      </c>
      <c r="D3" s="6" t="n">
        <v>2</v>
      </c>
      <c r="E3" s="6" t="s">
        <v>72</v>
      </c>
      <c r="F3" s="6" t="s">
        <v>73</v>
      </c>
      <c r="G3" s="6" t="s">
        <v>65</v>
      </c>
      <c r="H3" s="6" t="s">
        <v>74</v>
      </c>
      <c r="I3" s="9" t="str">
        <f aca="false">IF(OR(G3="",H3=""),"",IF(G3="High",IF(H3="Low","1. Fix now","2. Plan next"),IF(H3="Low","3. Batch","4. Park")))</f>
        <v>2. Plan next</v>
      </c>
      <c r="J3" s="6" t="s">
        <v>75</v>
      </c>
      <c r="K3" s="6" t="s">
        <v>70</v>
      </c>
      <c r="L3" s="6" t="s">
        <v>45</v>
      </c>
      <c r="M3" s="11"/>
      <c r="N3" s="6" t="s">
        <v>69</v>
      </c>
    </row>
    <row r="4" customFormat="false" ht="26.85" hidden="false" customHeight="false" outlineLevel="0" collapsed="false">
      <c r="A4" s="9" t="n">
        <v>3</v>
      </c>
      <c r="B4" s="6" t="s">
        <v>76</v>
      </c>
      <c r="C4" s="6" t="s">
        <v>77</v>
      </c>
      <c r="D4" s="6" t="n">
        <v>80</v>
      </c>
      <c r="E4" s="6" t="s">
        <v>78</v>
      </c>
      <c r="F4" s="6" t="s">
        <v>79</v>
      </c>
      <c r="G4" s="6" t="s">
        <v>65</v>
      </c>
      <c r="H4" s="6" t="s">
        <v>66</v>
      </c>
      <c r="I4" s="9" t="str">
        <f aca="false">IF(OR(G4="",H4=""),"",IF(G4="High",IF(H4="Low","1. Fix now","2. Plan next"),IF(H4="Low","3. Batch","4. Park")))</f>
        <v>1. Fix now</v>
      </c>
      <c r="J4" s="6" t="s">
        <v>80</v>
      </c>
      <c r="K4" s="6" t="s">
        <v>81</v>
      </c>
      <c r="L4" s="6" t="s">
        <v>44</v>
      </c>
      <c r="M4" s="11"/>
      <c r="N4" s="6" t="s">
        <v>69</v>
      </c>
    </row>
    <row r="5" customFormat="false" ht="26.85" hidden="false" customHeight="false" outlineLevel="0" collapsed="false">
      <c r="A5" s="9" t="n">
        <v>4</v>
      </c>
      <c r="B5" s="6" t="s">
        <v>70</v>
      </c>
      <c r="C5" s="6" t="s">
        <v>82</v>
      </c>
      <c r="D5" s="6" t="n">
        <v>24</v>
      </c>
      <c r="E5" s="6" t="s">
        <v>83</v>
      </c>
      <c r="F5" s="6" t="s">
        <v>84</v>
      </c>
      <c r="G5" s="6" t="s">
        <v>74</v>
      </c>
      <c r="H5" s="6" t="s">
        <v>74</v>
      </c>
      <c r="I5" s="9" t="str">
        <f aca="false">IF(OR(G5="",H5=""),"",IF(G5="High",IF(H5="Low","1. Fix now","2. Plan next"),IF(H5="Low","3. Batch","4. Park")))</f>
        <v>4. Park</v>
      </c>
      <c r="J5" s="6" t="s">
        <v>85</v>
      </c>
      <c r="K5" s="6" t="s">
        <v>70</v>
      </c>
      <c r="L5" s="6" t="s">
        <v>46</v>
      </c>
      <c r="M5" s="11"/>
      <c r="N5" s="6" t="s">
        <v>69</v>
      </c>
    </row>
    <row r="6" customFormat="false" ht="15" hidden="false" customHeight="false" outlineLevel="0" collapsed="false">
      <c r="A6" s="9" t="n">
        <v>5</v>
      </c>
      <c r="B6" s="6" t="s">
        <v>86</v>
      </c>
      <c r="C6" s="6" t="s">
        <v>87</v>
      </c>
      <c r="D6" s="6" t="n">
        <v>14</v>
      </c>
      <c r="E6" s="6" t="s">
        <v>88</v>
      </c>
      <c r="F6" s="6" t="s">
        <v>89</v>
      </c>
      <c r="G6" s="6" t="s">
        <v>74</v>
      </c>
      <c r="H6" s="6" t="s">
        <v>66</v>
      </c>
      <c r="I6" s="9" t="str">
        <f aca="false">IF(OR(G6="",H6=""),"",IF(G6="High",IF(H6="Low","1. Fix now","2. Plan next"),IF(H6="Low","3. Batch","4. Park")))</f>
        <v>3. Batch</v>
      </c>
      <c r="J6" s="6" t="s">
        <v>90</v>
      </c>
      <c r="K6" s="6" t="s">
        <v>91</v>
      </c>
      <c r="L6" s="6" t="s">
        <v>44</v>
      </c>
      <c r="M6" s="11"/>
      <c r="N6" s="6" t="s">
        <v>69</v>
      </c>
    </row>
    <row r="7" customFormat="false" ht="15" hidden="false" customHeight="false" outlineLevel="0" collapsed="false">
      <c r="A7" s="9" t="n">
        <v>6</v>
      </c>
      <c r="B7" s="6"/>
      <c r="C7" s="6"/>
      <c r="D7" s="6"/>
      <c r="E7" s="6"/>
      <c r="F7" s="6"/>
      <c r="G7" s="6"/>
      <c r="H7" s="6"/>
      <c r="I7" s="9" t="str">
        <f aca="false">IF(OR(G7="",H7=""),"",IF(G7="High",IF(H7="Low","1. Fix now","2. Plan next"),IF(H7="Low","3. Batch","4. Park")))</f>
        <v/>
      </c>
      <c r="J7" s="6"/>
      <c r="K7" s="6"/>
      <c r="L7" s="6"/>
      <c r="M7" s="11"/>
      <c r="N7" s="6"/>
    </row>
    <row r="8" customFormat="false" ht="15" hidden="false" customHeight="false" outlineLevel="0" collapsed="false">
      <c r="A8" s="9" t="n">
        <v>7</v>
      </c>
      <c r="B8" s="6"/>
      <c r="C8" s="6"/>
      <c r="D8" s="6"/>
      <c r="E8" s="6"/>
      <c r="F8" s="6"/>
      <c r="G8" s="6"/>
      <c r="H8" s="6"/>
      <c r="I8" s="9" t="str">
        <f aca="false">IF(OR(G8="",H8=""),"",IF(G8="High",IF(H8="Low","1. Fix now","2. Plan next"),IF(H8="Low","3. Batch","4. Park")))</f>
        <v/>
      </c>
      <c r="J8" s="6"/>
      <c r="K8" s="6"/>
      <c r="L8" s="6"/>
      <c r="M8" s="11"/>
      <c r="N8" s="6"/>
    </row>
    <row r="9" customFormat="false" ht="15" hidden="false" customHeight="false" outlineLevel="0" collapsed="false">
      <c r="A9" s="9" t="n">
        <v>8</v>
      </c>
      <c r="B9" s="6"/>
      <c r="C9" s="6"/>
      <c r="D9" s="6"/>
      <c r="E9" s="6"/>
      <c r="F9" s="6"/>
      <c r="G9" s="6"/>
      <c r="H9" s="6"/>
      <c r="I9" s="9" t="str">
        <f aca="false">IF(OR(G9="",H9=""),"",IF(G9="High",IF(H9="Low","1. Fix now","2. Plan next"),IF(H9="Low","3. Batch","4. Park")))</f>
        <v/>
      </c>
      <c r="J9" s="6"/>
      <c r="K9" s="6"/>
      <c r="L9" s="6"/>
      <c r="M9" s="11"/>
      <c r="N9" s="6"/>
    </row>
    <row r="10" customFormat="false" ht="15" hidden="false" customHeight="false" outlineLevel="0" collapsed="false">
      <c r="A10" s="9" t="n">
        <v>9</v>
      </c>
      <c r="B10" s="6"/>
      <c r="C10" s="6"/>
      <c r="D10" s="6"/>
      <c r="E10" s="6"/>
      <c r="F10" s="6"/>
      <c r="G10" s="6"/>
      <c r="H10" s="6"/>
      <c r="I10" s="9" t="str">
        <f aca="false">IF(OR(G10="",H10=""),"",IF(G10="High",IF(H10="Low","1. Fix now","2. Plan next"),IF(H10="Low","3. Batch","4. Park")))</f>
        <v/>
      </c>
      <c r="J10" s="6"/>
      <c r="K10" s="6"/>
      <c r="L10" s="6"/>
      <c r="M10" s="11"/>
      <c r="N10" s="6"/>
    </row>
    <row r="11" customFormat="false" ht="15" hidden="false" customHeight="false" outlineLevel="0" collapsed="false">
      <c r="A11" s="9" t="n">
        <v>10</v>
      </c>
      <c r="B11" s="6"/>
      <c r="C11" s="6"/>
      <c r="D11" s="6"/>
      <c r="E11" s="6"/>
      <c r="F11" s="6"/>
      <c r="G11" s="6"/>
      <c r="H11" s="6"/>
      <c r="I11" s="9" t="str">
        <f aca="false">IF(OR(G11="",H11=""),"",IF(G11="High",IF(H11="Low","1. Fix now","2. Plan next"),IF(H11="Low","3. Batch","4. Park")))</f>
        <v/>
      </c>
      <c r="J11" s="6"/>
      <c r="K11" s="6"/>
      <c r="L11" s="6"/>
      <c r="M11" s="11"/>
      <c r="N11" s="6"/>
    </row>
    <row r="12" customFormat="false" ht="15" hidden="false" customHeight="false" outlineLevel="0" collapsed="false">
      <c r="A12" s="9" t="n">
        <v>11</v>
      </c>
      <c r="B12" s="6"/>
      <c r="C12" s="6"/>
      <c r="D12" s="6"/>
      <c r="E12" s="6"/>
      <c r="F12" s="6"/>
      <c r="G12" s="6"/>
      <c r="H12" s="6"/>
      <c r="I12" s="9" t="str">
        <f aca="false">IF(OR(G12="",H12=""),"",IF(G12="High",IF(H12="Low","1. Fix now","2. Plan next"),IF(H12="Low","3. Batch","4. Park")))</f>
        <v/>
      </c>
      <c r="J12" s="6"/>
      <c r="K12" s="6"/>
      <c r="L12" s="6"/>
      <c r="M12" s="11"/>
      <c r="N12" s="6"/>
    </row>
    <row r="13" customFormat="false" ht="15" hidden="false" customHeight="false" outlineLevel="0" collapsed="false">
      <c r="A13" s="9" t="n">
        <v>12</v>
      </c>
      <c r="B13" s="6"/>
      <c r="C13" s="6"/>
      <c r="D13" s="6"/>
      <c r="E13" s="6"/>
      <c r="F13" s="6"/>
      <c r="G13" s="6"/>
      <c r="H13" s="6"/>
      <c r="I13" s="9" t="str">
        <f aca="false">IF(OR(G13="",H13=""),"",IF(G13="High",IF(H13="Low","1. Fix now","2. Plan next"),IF(H13="Low","3. Batch","4. Park")))</f>
        <v/>
      </c>
      <c r="J13" s="6"/>
      <c r="K13" s="6"/>
      <c r="L13" s="6"/>
      <c r="M13" s="11"/>
      <c r="N13" s="6"/>
    </row>
    <row r="14" customFormat="false" ht="15" hidden="false" customHeight="false" outlineLevel="0" collapsed="false">
      <c r="A14" s="9" t="n">
        <v>13</v>
      </c>
      <c r="B14" s="6"/>
      <c r="C14" s="6"/>
      <c r="D14" s="6"/>
      <c r="E14" s="6"/>
      <c r="F14" s="6"/>
      <c r="G14" s="6"/>
      <c r="H14" s="6"/>
      <c r="I14" s="9" t="str">
        <f aca="false">IF(OR(G14="",H14=""),"",IF(G14="High",IF(H14="Low","1. Fix now","2. Plan next"),IF(H14="Low","3. Batch","4. Park")))</f>
        <v/>
      </c>
      <c r="J14" s="6"/>
      <c r="K14" s="6"/>
      <c r="L14" s="6"/>
      <c r="M14" s="11"/>
      <c r="N14" s="6"/>
    </row>
    <row r="15" customFormat="false" ht="15" hidden="false" customHeight="false" outlineLevel="0" collapsed="false">
      <c r="A15" s="9" t="n">
        <v>14</v>
      </c>
      <c r="B15" s="6"/>
      <c r="C15" s="6"/>
      <c r="D15" s="6"/>
      <c r="E15" s="6"/>
      <c r="F15" s="6"/>
      <c r="G15" s="6"/>
      <c r="H15" s="6"/>
      <c r="I15" s="9" t="str">
        <f aca="false">IF(OR(G15="",H15=""),"",IF(G15="High",IF(H15="Low","1. Fix now","2. Plan next"),IF(H15="Low","3. Batch","4. Park")))</f>
        <v/>
      </c>
      <c r="J15" s="6"/>
      <c r="K15" s="6"/>
      <c r="L15" s="6"/>
      <c r="M15" s="11"/>
      <c r="N15" s="6"/>
    </row>
    <row r="16" customFormat="false" ht="15" hidden="false" customHeight="false" outlineLevel="0" collapsed="false">
      <c r="A16" s="9" t="n">
        <v>15</v>
      </c>
      <c r="B16" s="6"/>
      <c r="C16" s="6"/>
      <c r="D16" s="6"/>
      <c r="E16" s="6"/>
      <c r="F16" s="6"/>
      <c r="G16" s="6"/>
      <c r="H16" s="6"/>
      <c r="I16" s="9" t="str">
        <f aca="false">IF(OR(G16="",H16=""),"",IF(G16="High",IF(H16="Low","1. Fix now","2. Plan next"),IF(H16="Low","3. Batch","4. Park")))</f>
        <v/>
      </c>
      <c r="J16" s="6"/>
      <c r="K16" s="6"/>
      <c r="L16" s="6"/>
      <c r="M16" s="11"/>
      <c r="N16" s="6"/>
    </row>
    <row r="17" customFormat="false" ht="15" hidden="false" customHeight="false" outlineLevel="0" collapsed="false">
      <c r="A17" s="9" t="n">
        <v>16</v>
      </c>
      <c r="B17" s="6"/>
      <c r="C17" s="6"/>
      <c r="D17" s="6"/>
      <c r="E17" s="6"/>
      <c r="F17" s="6"/>
      <c r="G17" s="6"/>
      <c r="H17" s="6"/>
      <c r="I17" s="9" t="str">
        <f aca="false">IF(OR(G17="",H17=""),"",IF(G17="High",IF(H17="Low","1. Fix now","2. Plan next"),IF(H17="Low","3. Batch","4. Park")))</f>
        <v/>
      </c>
      <c r="J17" s="6"/>
      <c r="K17" s="6"/>
      <c r="L17" s="6"/>
      <c r="M17" s="11"/>
      <c r="N17" s="6"/>
    </row>
    <row r="18" customFormat="false" ht="15" hidden="false" customHeight="false" outlineLevel="0" collapsed="false">
      <c r="A18" s="9" t="n">
        <v>17</v>
      </c>
      <c r="B18" s="6"/>
      <c r="C18" s="6"/>
      <c r="D18" s="6"/>
      <c r="E18" s="6"/>
      <c r="F18" s="6"/>
      <c r="G18" s="6"/>
      <c r="H18" s="6"/>
      <c r="I18" s="9" t="str">
        <f aca="false">IF(OR(G18="",H18=""),"",IF(G18="High",IF(H18="Low","1. Fix now","2. Plan next"),IF(H18="Low","3. Batch","4. Park")))</f>
        <v/>
      </c>
      <c r="J18" s="6"/>
      <c r="K18" s="6"/>
      <c r="L18" s="6"/>
      <c r="M18" s="11"/>
      <c r="N18" s="6"/>
    </row>
    <row r="19" customFormat="false" ht="15" hidden="false" customHeight="false" outlineLevel="0" collapsed="false">
      <c r="A19" s="9" t="n">
        <v>18</v>
      </c>
      <c r="B19" s="6"/>
      <c r="C19" s="6"/>
      <c r="D19" s="6"/>
      <c r="E19" s="6"/>
      <c r="F19" s="6"/>
      <c r="G19" s="6"/>
      <c r="H19" s="6"/>
      <c r="I19" s="9" t="str">
        <f aca="false">IF(OR(G19="",H19=""),"",IF(G19="High",IF(H19="Low","1. Fix now","2. Plan next"),IF(H19="Low","3. Batch","4. Park")))</f>
        <v/>
      </c>
      <c r="J19" s="6"/>
      <c r="K19" s="6"/>
      <c r="L19" s="6"/>
      <c r="M19" s="11"/>
      <c r="N19" s="6"/>
    </row>
    <row r="20" customFormat="false" ht="15" hidden="false" customHeight="false" outlineLevel="0" collapsed="false">
      <c r="A20" s="9" t="n">
        <v>19</v>
      </c>
      <c r="B20" s="6"/>
      <c r="C20" s="6"/>
      <c r="D20" s="6"/>
      <c r="E20" s="6"/>
      <c r="F20" s="6"/>
      <c r="G20" s="6"/>
      <c r="H20" s="6"/>
      <c r="I20" s="9" t="str">
        <f aca="false">IF(OR(G20="",H20=""),"",IF(G20="High",IF(H20="Low","1. Fix now","2. Plan next"),IF(H20="Low","3. Batch","4. Park")))</f>
        <v/>
      </c>
      <c r="J20" s="6"/>
      <c r="K20" s="6"/>
      <c r="L20" s="6"/>
      <c r="M20" s="11"/>
      <c r="N20" s="6"/>
    </row>
    <row r="21" customFormat="false" ht="15" hidden="false" customHeight="false" outlineLevel="0" collapsed="false">
      <c r="A21" s="9" t="n">
        <v>20</v>
      </c>
      <c r="B21" s="6"/>
      <c r="C21" s="6"/>
      <c r="D21" s="6"/>
      <c r="E21" s="6"/>
      <c r="F21" s="6"/>
      <c r="G21" s="6"/>
      <c r="H21" s="6"/>
      <c r="I21" s="9" t="str">
        <f aca="false">IF(OR(G21="",H21=""),"",IF(G21="High",IF(H21="Low","1. Fix now","2. Plan next"),IF(H21="Low","3. Batch","4. Park")))</f>
        <v/>
      </c>
      <c r="J21" s="6"/>
      <c r="K21" s="6"/>
      <c r="L21" s="6"/>
      <c r="M21" s="11"/>
      <c r="N21" s="6"/>
    </row>
    <row r="22" customFormat="false" ht="15" hidden="false" customHeight="false" outlineLevel="0" collapsed="false">
      <c r="A22" s="9" t="n">
        <v>21</v>
      </c>
      <c r="B22" s="6"/>
      <c r="C22" s="6"/>
      <c r="D22" s="6"/>
      <c r="E22" s="6"/>
      <c r="F22" s="6"/>
      <c r="G22" s="6"/>
      <c r="H22" s="6"/>
      <c r="I22" s="9" t="str">
        <f aca="false">IF(OR(G22="",H22=""),"",IF(G22="High",IF(H22="Low","1. Fix now","2. Plan next"),IF(H22="Low","3. Batch","4. Park")))</f>
        <v/>
      </c>
      <c r="J22" s="6"/>
      <c r="K22" s="6"/>
      <c r="L22" s="6"/>
      <c r="M22" s="11"/>
      <c r="N22" s="6"/>
    </row>
    <row r="23" customFormat="false" ht="15" hidden="false" customHeight="false" outlineLevel="0" collapsed="false">
      <c r="A23" s="9" t="n">
        <v>22</v>
      </c>
      <c r="B23" s="6"/>
      <c r="C23" s="6"/>
      <c r="D23" s="6"/>
      <c r="E23" s="6"/>
      <c r="F23" s="6"/>
      <c r="G23" s="6"/>
      <c r="H23" s="6"/>
      <c r="I23" s="9" t="str">
        <f aca="false">IF(OR(G23="",H23=""),"",IF(G23="High",IF(H23="Low","1. Fix now","2. Plan next"),IF(H23="Low","3. Batch","4. Park")))</f>
        <v/>
      </c>
      <c r="J23" s="6"/>
      <c r="K23" s="6"/>
      <c r="L23" s="6"/>
      <c r="M23" s="11"/>
      <c r="N23" s="6"/>
    </row>
    <row r="24" customFormat="false" ht="15" hidden="false" customHeight="false" outlineLevel="0" collapsed="false">
      <c r="A24" s="9" t="n">
        <v>23</v>
      </c>
      <c r="B24" s="6"/>
      <c r="C24" s="6"/>
      <c r="D24" s="6"/>
      <c r="E24" s="6"/>
      <c r="F24" s="6"/>
      <c r="G24" s="6"/>
      <c r="H24" s="6"/>
      <c r="I24" s="9" t="str">
        <f aca="false">IF(OR(G24="",H24=""),"",IF(G24="High",IF(H24="Low","1. Fix now","2. Plan next"),IF(H24="Low","3. Batch","4. Park")))</f>
        <v/>
      </c>
      <c r="J24" s="6"/>
      <c r="K24" s="6"/>
      <c r="L24" s="6"/>
      <c r="M24" s="11"/>
      <c r="N24" s="6"/>
    </row>
    <row r="25" customFormat="false" ht="15" hidden="false" customHeight="false" outlineLevel="0" collapsed="false">
      <c r="A25" s="9" t="n">
        <v>24</v>
      </c>
      <c r="B25" s="6"/>
      <c r="C25" s="6"/>
      <c r="D25" s="6"/>
      <c r="E25" s="6"/>
      <c r="F25" s="6"/>
      <c r="G25" s="6"/>
      <c r="H25" s="6"/>
      <c r="I25" s="9" t="str">
        <f aca="false">IF(OR(G25="",H25=""),"",IF(G25="High",IF(H25="Low","1. Fix now","2. Plan next"),IF(H25="Low","3. Batch","4. Park")))</f>
        <v/>
      </c>
      <c r="J25" s="6"/>
      <c r="K25" s="6"/>
      <c r="L25" s="6"/>
      <c r="M25" s="11"/>
      <c r="N25" s="6"/>
    </row>
    <row r="26" customFormat="false" ht="15" hidden="false" customHeight="false" outlineLevel="0" collapsed="false">
      <c r="A26" s="9" t="n">
        <v>25</v>
      </c>
      <c r="B26" s="6"/>
      <c r="C26" s="6"/>
      <c r="D26" s="6"/>
      <c r="E26" s="6"/>
      <c r="F26" s="6"/>
      <c r="G26" s="6"/>
      <c r="H26" s="6"/>
      <c r="I26" s="9" t="str">
        <f aca="false">IF(OR(G26="",H26=""),"",IF(G26="High",IF(H26="Low","1. Fix now","2. Plan next"),IF(H26="Low","3. Batch","4. Park")))</f>
        <v/>
      </c>
      <c r="J26" s="6"/>
      <c r="K26" s="6"/>
      <c r="L26" s="6"/>
      <c r="M26" s="11"/>
      <c r="N26" s="6"/>
    </row>
    <row r="27" customFormat="false" ht="15" hidden="false" customHeight="false" outlineLevel="0" collapsed="false">
      <c r="A27" s="9" t="n">
        <v>26</v>
      </c>
      <c r="B27" s="6"/>
      <c r="C27" s="6"/>
      <c r="D27" s="6"/>
      <c r="E27" s="6"/>
      <c r="F27" s="6"/>
      <c r="G27" s="6"/>
      <c r="H27" s="6"/>
      <c r="I27" s="9" t="str">
        <f aca="false">IF(OR(G27="",H27=""),"",IF(G27="High",IF(H27="Low","1. Fix now","2. Plan next"),IF(H27="Low","3. Batch","4. Park")))</f>
        <v/>
      </c>
      <c r="J27" s="6"/>
      <c r="K27" s="6"/>
      <c r="L27" s="6"/>
      <c r="M27" s="11"/>
      <c r="N27" s="6"/>
    </row>
    <row r="28" customFormat="false" ht="15" hidden="false" customHeight="false" outlineLevel="0" collapsed="false">
      <c r="A28" s="9" t="n">
        <v>27</v>
      </c>
      <c r="B28" s="6"/>
      <c r="C28" s="6"/>
      <c r="D28" s="6"/>
      <c r="E28" s="6"/>
      <c r="F28" s="6"/>
      <c r="G28" s="6"/>
      <c r="H28" s="6"/>
      <c r="I28" s="9" t="str">
        <f aca="false">IF(OR(G28="",H28=""),"",IF(G28="High",IF(H28="Low","1. Fix now","2. Plan next"),IF(H28="Low","3. Batch","4. Park")))</f>
        <v/>
      </c>
      <c r="J28" s="6"/>
      <c r="K28" s="6"/>
      <c r="L28" s="6"/>
      <c r="M28" s="11"/>
      <c r="N28" s="6"/>
    </row>
    <row r="29" customFormat="false" ht="15" hidden="false" customHeight="false" outlineLevel="0" collapsed="false">
      <c r="A29" s="9" t="n">
        <v>28</v>
      </c>
      <c r="B29" s="6"/>
      <c r="C29" s="6"/>
      <c r="D29" s="6"/>
      <c r="E29" s="6"/>
      <c r="F29" s="6"/>
      <c r="G29" s="6"/>
      <c r="H29" s="6"/>
      <c r="I29" s="9" t="str">
        <f aca="false">IF(OR(G29="",H29=""),"",IF(G29="High",IF(H29="Low","1. Fix now","2. Plan next"),IF(H29="Low","3. Batch","4. Park")))</f>
        <v/>
      </c>
      <c r="J29" s="6"/>
      <c r="K29" s="6"/>
      <c r="L29" s="6"/>
      <c r="M29" s="11"/>
      <c r="N29" s="6"/>
    </row>
    <row r="30" customFormat="false" ht="15" hidden="false" customHeight="false" outlineLevel="0" collapsed="false">
      <c r="A30" s="9" t="n">
        <v>29</v>
      </c>
      <c r="B30" s="6"/>
      <c r="C30" s="6"/>
      <c r="D30" s="6"/>
      <c r="E30" s="6"/>
      <c r="F30" s="6"/>
      <c r="G30" s="6"/>
      <c r="H30" s="6"/>
      <c r="I30" s="9" t="str">
        <f aca="false">IF(OR(G30="",H30=""),"",IF(G30="High",IF(H30="Low","1. Fix now","2. Plan next"),IF(H30="Low","3. Batch","4. Park")))</f>
        <v/>
      </c>
      <c r="J30" s="6"/>
      <c r="K30" s="6"/>
      <c r="L30" s="6"/>
      <c r="M30" s="11"/>
      <c r="N30" s="6"/>
    </row>
    <row r="31" customFormat="false" ht="15" hidden="false" customHeight="false" outlineLevel="0" collapsed="false">
      <c r="A31" s="9" t="n">
        <v>30</v>
      </c>
      <c r="B31" s="6"/>
      <c r="C31" s="6"/>
      <c r="D31" s="6"/>
      <c r="E31" s="6"/>
      <c r="F31" s="6"/>
      <c r="G31" s="6"/>
      <c r="H31" s="6"/>
      <c r="I31" s="9" t="str">
        <f aca="false">IF(OR(G31="",H31=""),"",IF(G31="High",IF(H31="Low","1. Fix now","2. Plan next"),IF(H31="Low","3. Batch","4. Park")))</f>
        <v/>
      </c>
      <c r="J31" s="6"/>
      <c r="K31" s="6"/>
      <c r="L31" s="6"/>
      <c r="M31" s="11"/>
      <c r="N31" s="6"/>
    </row>
    <row r="32" customFormat="false" ht="15" hidden="false" customHeight="false" outlineLevel="0" collapsed="false">
      <c r="A32" s="9" t="n">
        <v>31</v>
      </c>
      <c r="B32" s="6"/>
      <c r="C32" s="6"/>
      <c r="D32" s="6"/>
      <c r="E32" s="6"/>
      <c r="F32" s="6"/>
      <c r="G32" s="6"/>
      <c r="H32" s="6"/>
      <c r="I32" s="9" t="str">
        <f aca="false">IF(OR(G32="",H32=""),"",IF(G32="High",IF(H32="Low","1. Fix now","2. Plan next"),IF(H32="Low","3. Batch","4. Park")))</f>
        <v/>
      </c>
      <c r="J32" s="6"/>
      <c r="K32" s="6"/>
      <c r="L32" s="6"/>
      <c r="M32" s="11"/>
      <c r="N32" s="6"/>
    </row>
    <row r="33" customFormat="false" ht="15" hidden="false" customHeight="false" outlineLevel="0" collapsed="false">
      <c r="A33" s="9" t="n">
        <v>32</v>
      </c>
      <c r="B33" s="6"/>
      <c r="C33" s="6"/>
      <c r="D33" s="6"/>
      <c r="E33" s="6"/>
      <c r="F33" s="6"/>
      <c r="G33" s="6"/>
      <c r="H33" s="6"/>
      <c r="I33" s="9" t="str">
        <f aca="false">IF(OR(G33="",H33=""),"",IF(G33="High",IF(H33="Low","1. Fix now","2. Plan next"),IF(H33="Low","3. Batch","4. Park")))</f>
        <v/>
      </c>
      <c r="J33" s="6"/>
      <c r="K33" s="6"/>
      <c r="L33" s="6"/>
      <c r="M33" s="11"/>
      <c r="N33" s="6"/>
    </row>
    <row r="34" customFormat="false" ht="15" hidden="false" customHeight="false" outlineLevel="0" collapsed="false">
      <c r="A34" s="9" t="n">
        <v>33</v>
      </c>
      <c r="B34" s="6"/>
      <c r="C34" s="6"/>
      <c r="D34" s="6"/>
      <c r="E34" s="6"/>
      <c r="F34" s="6"/>
      <c r="G34" s="6"/>
      <c r="H34" s="6"/>
      <c r="I34" s="9" t="str">
        <f aca="false">IF(OR(G34="",H34=""),"",IF(G34="High",IF(H34="Low","1. Fix now","2. Plan next"),IF(H34="Low","3. Batch","4. Park")))</f>
        <v/>
      </c>
      <c r="J34" s="6"/>
      <c r="K34" s="6"/>
      <c r="L34" s="6"/>
      <c r="M34" s="11"/>
      <c r="N34" s="6"/>
    </row>
    <row r="35" customFormat="false" ht="15" hidden="false" customHeight="false" outlineLevel="0" collapsed="false">
      <c r="A35" s="9" t="n">
        <v>34</v>
      </c>
      <c r="B35" s="6"/>
      <c r="C35" s="6"/>
      <c r="D35" s="6"/>
      <c r="E35" s="6"/>
      <c r="F35" s="6"/>
      <c r="G35" s="6"/>
      <c r="H35" s="6"/>
      <c r="I35" s="9" t="str">
        <f aca="false">IF(OR(G35="",H35=""),"",IF(G35="High",IF(H35="Low","1. Fix now","2. Plan next"),IF(H35="Low","3. Batch","4. Park")))</f>
        <v/>
      </c>
      <c r="J35" s="6"/>
      <c r="K35" s="6"/>
      <c r="L35" s="6"/>
      <c r="M35" s="11"/>
      <c r="N35" s="6"/>
    </row>
    <row r="36" customFormat="false" ht="15" hidden="false" customHeight="false" outlineLevel="0" collapsed="false">
      <c r="A36" s="9" t="n">
        <v>35</v>
      </c>
      <c r="B36" s="6"/>
      <c r="C36" s="6"/>
      <c r="D36" s="6"/>
      <c r="E36" s="6"/>
      <c r="F36" s="6"/>
      <c r="G36" s="6"/>
      <c r="H36" s="6"/>
      <c r="I36" s="9" t="str">
        <f aca="false">IF(OR(G36="",H36=""),"",IF(G36="High",IF(H36="Low","1. Fix now","2. Plan next"),IF(H36="Low","3. Batch","4. Park")))</f>
        <v/>
      </c>
      <c r="J36" s="6"/>
      <c r="K36" s="6"/>
      <c r="L36" s="6"/>
      <c r="M36" s="11"/>
      <c r="N36" s="6"/>
    </row>
    <row r="37" customFormat="false" ht="15" hidden="false" customHeight="false" outlineLevel="0" collapsed="false">
      <c r="A37" s="9" t="n">
        <v>36</v>
      </c>
      <c r="B37" s="6"/>
      <c r="C37" s="6"/>
      <c r="D37" s="6"/>
      <c r="E37" s="6"/>
      <c r="F37" s="6"/>
      <c r="G37" s="6"/>
      <c r="H37" s="6"/>
      <c r="I37" s="9" t="str">
        <f aca="false">IF(OR(G37="",H37=""),"",IF(G37="High",IF(H37="Low","1. Fix now","2. Plan next"),IF(H37="Low","3. Batch","4. Park")))</f>
        <v/>
      </c>
      <c r="J37" s="6"/>
      <c r="K37" s="6"/>
      <c r="L37" s="6"/>
      <c r="M37" s="11"/>
      <c r="N37" s="6"/>
    </row>
    <row r="38" customFormat="false" ht="15" hidden="false" customHeight="false" outlineLevel="0" collapsed="false">
      <c r="A38" s="9" t="n">
        <v>37</v>
      </c>
      <c r="B38" s="6"/>
      <c r="C38" s="6"/>
      <c r="D38" s="6"/>
      <c r="E38" s="6"/>
      <c r="F38" s="6"/>
      <c r="G38" s="6"/>
      <c r="H38" s="6"/>
      <c r="I38" s="9" t="str">
        <f aca="false">IF(OR(G38="",H38=""),"",IF(G38="High",IF(H38="Low","1. Fix now","2. Plan next"),IF(H38="Low","3. Batch","4. Park")))</f>
        <v/>
      </c>
      <c r="J38" s="6"/>
      <c r="K38" s="6"/>
      <c r="L38" s="6"/>
      <c r="M38" s="11"/>
      <c r="N38" s="6"/>
    </row>
    <row r="39" customFormat="false" ht="15" hidden="false" customHeight="false" outlineLevel="0" collapsed="false">
      <c r="A39" s="9" t="n">
        <v>38</v>
      </c>
      <c r="B39" s="6"/>
      <c r="C39" s="6"/>
      <c r="D39" s="6"/>
      <c r="E39" s="6"/>
      <c r="F39" s="6"/>
      <c r="G39" s="6"/>
      <c r="H39" s="6"/>
      <c r="I39" s="9" t="str">
        <f aca="false">IF(OR(G39="",H39=""),"",IF(G39="High",IF(H39="Low","1. Fix now","2. Plan next"),IF(H39="Low","3. Batch","4. Park")))</f>
        <v/>
      </c>
      <c r="J39" s="6"/>
      <c r="K39" s="6"/>
      <c r="L39" s="6"/>
      <c r="M39" s="11"/>
      <c r="N39" s="6"/>
    </row>
    <row r="40" customFormat="false" ht="15" hidden="false" customHeight="false" outlineLevel="0" collapsed="false">
      <c r="A40" s="9" t="n">
        <v>39</v>
      </c>
      <c r="B40" s="6"/>
      <c r="C40" s="6"/>
      <c r="D40" s="6"/>
      <c r="E40" s="6"/>
      <c r="F40" s="6"/>
      <c r="G40" s="6"/>
      <c r="H40" s="6"/>
      <c r="I40" s="9" t="str">
        <f aca="false">IF(OR(G40="",H40=""),"",IF(G40="High",IF(H40="Low","1. Fix now","2. Plan next"),IF(H40="Low","3. Batch","4. Park")))</f>
        <v/>
      </c>
      <c r="J40" s="6"/>
      <c r="K40" s="6"/>
      <c r="L40" s="6"/>
      <c r="M40" s="11"/>
      <c r="N40" s="6"/>
    </row>
    <row r="41" customFormat="false" ht="15" hidden="false" customHeight="false" outlineLevel="0" collapsed="false">
      <c r="A41" s="9" t="n">
        <v>40</v>
      </c>
      <c r="B41" s="6"/>
      <c r="C41" s="6"/>
      <c r="D41" s="6"/>
      <c r="E41" s="6"/>
      <c r="F41" s="6"/>
      <c r="G41" s="6"/>
      <c r="H41" s="6"/>
      <c r="I41" s="9" t="str">
        <f aca="false">IF(OR(G41="",H41=""),"",IF(G41="High",IF(H41="Low","1. Fix now","2. Plan next"),IF(H41="Low","3. Batch","4. Park")))</f>
        <v/>
      </c>
      <c r="J41" s="6"/>
      <c r="K41" s="6"/>
      <c r="L41" s="6"/>
      <c r="M41" s="11"/>
      <c r="N41" s="6"/>
    </row>
    <row r="42" customFormat="false" ht="15" hidden="false" customHeight="false" outlineLevel="0" collapsed="false">
      <c r="A42" s="9" t="n">
        <v>41</v>
      </c>
      <c r="B42" s="6"/>
      <c r="C42" s="6"/>
      <c r="D42" s="6"/>
      <c r="E42" s="6"/>
      <c r="F42" s="6"/>
      <c r="G42" s="6"/>
      <c r="H42" s="6"/>
      <c r="I42" s="9" t="str">
        <f aca="false">IF(OR(G42="",H42=""),"",IF(G42="High",IF(H42="Low","1. Fix now","2. Plan next"),IF(H42="Low","3. Batch","4. Park")))</f>
        <v/>
      </c>
      <c r="J42" s="6"/>
      <c r="K42" s="6"/>
      <c r="L42" s="6"/>
      <c r="M42" s="11"/>
      <c r="N42" s="6"/>
    </row>
    <row r="43" customFormat="false" ht="15" hidden="false" customHeight="false" outlineLevel="0" collapsed="false">
      <c r="A43" s="9" t="n">
        <v>42</v>
      </c>
      <c r="B43" s="6"/>
      <c r="C43" s="6"/>
      <c r="D43" s="6"/>
      <c r="E43" s="6"/>
      <c r="F43" s="6"/>
      <c r="G43" s="6"/>
      <c r="H43" s="6"/>
      <c r="I43" s="9" t="str">
        <f aca="false">IF(OR(G43="",H43=""),"",IF(G43="High",IF(H43="Low","1. Fix now","2. Plan next"),IF(H43="Low","3. Batch","4. Park")))</f>
        <v/>
      </c>
      <c r="J43" s="6"/>
      <c r="K43" s="6"/>
      <c r="L43" s="6"/>
      <c r="M43" s="11"/>
      <c r="N43" s="6"/>
    </row>
    <row r="44" customFormat="false" ht="15" hidden="false" customHeight="false" outlineLevel="0" collapsed="false">
      <c r="A44" s="9" t="n">
        <v>43</v>
      </c>
      <c r="B44" s="6"/>
      <c r="C44" s="6"/>
      <c r="D44" s="6"/>
      <c r="E44" s="6"/>
      <c r="F44" s="6"/>
      <c r="G44" s="6"/>
      <c r="H44" s="6"/>
      <c r="I44" s="9" t="str">
        <f aca="false">IF(OR(G44="",H44=""),"",IF(G44="High",IF(H44="Low","1. Fix now","2. Plan next"),IF(H44="Low","3. Batch","4. Park")))</f>
        <v/>
      </c>
      <c r="J44" s="6"/>
      <c r="K44" s="6"/>
      <c r="L44" s="6"/>
      <c r="M44" s="11"/>
      <c r="N44" s="6"/>
    </row>
    <row r="45" customFormat="false" ht="15" hidden="false" customHeight="false" outlineLevel="0" collapsed="false">
      <c r="A45" s="9" t="n">
        <v>44</v>
      </c>
      <c r="B45" s="6"/>
      <c r="C45" s="6"/>
      <c r="D45" s="6"/>
      <c r="E45" s="6"/>
      <c r="F45" s="6"/>
      <c r="G45" s="6"/>
      <c r="H45" s="6"/>
      <c r="I45" s="9" t="str">
        <f aca="false">IF(OR(G45="",H45=""),"",IF(G45="High",IF(H45="Low","1. Fix now","2. Plan next"),IF(H45="Low","3. Batch","4. Park")))</f>
        <v/>
      </c>
      <c r="J45" s="6"/>
      <c r="K45" s="6"/>
      <c r="L45" s="6"/>
      <c r="M45" s="11"/>
      <c r="N45" s="6"/>
    </row>
    <row r="46" customFormat="false" ht="15" hidden="false" customHeight="false" outlineLevel="0" collapsed="false">
      <c r="A46" s="9" t="n">
        <v>45</v>
      </c>
      <c r="B46" s="6"/>
      <c r="C46" s="6"/>
      <c r="D46" s="6"/>
      <c r="E46" s="6"/>
      <c r="F46" s="6"/>
      <c r="G46" s="6"/>
      <c r="H46" s="6"/>
      <c r="I46" s="9" t="str">
        <f aca="false">IF(OR(G46="",H46=""),"",IF(G46="High",IF(H46="Low","1. Fix now","2. Plan next"),IF(H46="Low","3. Batch","4. Park")))</f>
        <v/>
      </c>
      <c r="J46" s="6"/>
      <c r="K46" s="6"/>
      <c r="L46" s="6"/>
      <c r="M46" s="11"/>
      <c r="N46" s="6"/>
    </row>
    <row r="47" customFormat="false" ht="15" hidden="false" customHeight="false" outlineLevel="0" collapsed="false">
      <c r="A47" s="9" t="n">
        <v>46</v>
      </c>
      <c r="B47" s="6"/>
      <c r="C47" s="6"/>
      <c r="D47" s="6"/>
      <c r="E47" s="6"/>
      <c r="F47" s="6"/>
      <c r="G47" s="6"/>
      <c r="H47" s="6"/>
      <c r="I47" s="9" t="str">
        <f aca="false">IF(OR(G47="",H47=""),"",IF(G47="High",IF(H47="Low","1. Fix now","2. Plan next"),IF(H47="Low","3. Batch","4. Park")))</f>
        <v/>
      </c>
      <c r="J47" s="6"/>
      <c r="K47" s="6"/>
      <c r="L47" s="6"/>
      <c r="M47" s="11"/>
      <c r="N47" s="6"/>
    </row>
    <row r="48" customFormat="false" ht="15" hidden="false" customHeight="false" outlineLevel="0" collapsed="false">
      <c r="A48" s="9" t="n">
        <v>47</v>
      </c>
      <c r="B48" s="6"/>
      <c r="C48" s="6"/>
      <c r="D48" s="6"/>
      <c r="E48" s="6"/>
      <c r="F48" s="6"/>
      <c r="G48" s="6"/>
      <c r="H48" s="6"/>
      <c r="I48" s="9" t="str">
        <f aca="false">IF(OR(G48="",H48=""),"",IF(G48="High",IF(H48="Low","1. Fix now","2. Plan next"),IF(H48="Low","3. Batch","4. Park")))</f>
        <v/>
      </c>
      <c r="J48" s="6"/>
      <c r="K48" s="6"/>
      <c r="L48" s="6"/>
      <c r="M48" s="11"/>
      <c r="N48" s="6"/>
    </row>
    <row r="49" customFormat="false" ht="15" hidden="false" customHeight="false" outlineLevel="0" collapsed="false">
      <c r="A49" s="9" t="n">
        <v>48</v>
      </c>
      <c r="B49" s="6"/>
      <c r="C49" s="6"/>
      <c r="D49" s="6"/>
      <c r="E49" s="6"/>
      <c r="F49" s="6"/>
      <c r="G49" s="6"/>
      <c r="H49" s="6"/>
      <c r="I49" s="9" t="str">
        <f aca="false">IF(OR(G49="",H49=""),"",IF(G49="High",IF(H49="Low","1. Fix now","2. Plan next"),IF(H49="Low","3. Batch","4. Park")))</f>
        <v/>
      </c>
      <c r="J49" s="6"/>
      <c r="K49" s="6"/>
      <c r="L49" s="6"/>
      <c r="M49" s="11"/>
      <c r="N49" s="6"/>
    </row>
    <row r="50" customFormat="false" ht="15" hidden="false" customHeight="false" outlineLevel="0" collapsed="false">
      <c r="A50" s="9" t="n">
        <v>49</v>
      </c>
      <c r="B50" s="6"/>
      <c r="C50" s="6"/>
      <c r="D50" s="6"/>
      <c r="E50" s="6"/>
      <c r="F50" s="6"/>
      <c r="G50" s="6"/>
      <c r="H50" s="6"/>
      <c r="I50" s="9" t="str">
        <f aca="false">IF(OR(G50="",H50=""),"",IF(G50="High",IF(H50="Low","1. Fix now","2. Plan next"),IF(H50="Low","3. Batch","4. Park")))</f>
        <v/>
      </c>
      <c r="J50" s="6"/>
      <c r="K50" s="6"/>
      <c r="L50" s="6"/>
      <c r="M50" s="11"/>
      <c r="N50" s="6"/>
    </row>
    <row r="51" customFormat="false" ht="15" hidden="false" customHeight="false" outlineLevel="0" collapsed="false">
      <c r="A51" s="9" t="n">
        <v>50</v>
      </c>
      <c r="B51" s="6"/>
      <c r="C51" s="6"/>
      <c r="D51" s="6"/>
      <c r="E51" s="6"/>
      <c r="F51" s="6"/>
      <c r="G51" s="6"/>
      <c r="H51" s="6"/>
      <c r="I51" s="9" t="str">
        <f aca="false">IF(OR(G51="",H51=""),"",IF(G51="High",IF(H51="Low","1. Fix now","2. Plan next"),IF(H51="Low","3. Batch","4. Park")))</f>
        <v/>
      </c>
      <c r="J51" s="6"/>
      <c r="K51" s="6"/>
      <c r="L51" s="6"/>
      <c r="M51" s="11"/>
      <c r="N51" s="6"/>
    </row>
  </sheetData>
  <conditionalFormatting sqref="I2:I51">
    <cfRule type="cellIs" priority="2" operator="equal" aboveAverage="0" equalAverage="0" bottom="0" percent="0" rank="0" text="" dxfId="0">
      <formula>"1. Fix now"</formula>
    </cfRule>
    <cfRule type="cellIs" priority="3" operator="equal" aboveAverage="0" equalAverage="0" bottom="0" percent="0" rank="0" text="" dxfId="1">
      <formula>"2. Plan next"</formula>
    </cfRule>
  </conditionalFormatting>
  <dataValidations count="6">
    <dataValidation allowBlank="true" errorStyle="stop" operator="between" showDropDown="false" showErrorMessage="false" showInputMessage="false" sqref="B2:B51" type="list">
      <formula1>Lists!$A$2:$A$13</formula1>
      <formula2>0</formula2>
    </dataValidation>
    <dataValidation allowBlank="true" errorStyle="stop" operator="between" showDropDown="false" showErrorMessage="false" showInputMessage="false" sqref="G2:G51" type="list">
      <formula1>Lists!$B$2:$B$4</formula1>
      <formula2>0</formula2>
    </dataValidation>
    <dataValidation allowBlank="true" errorStyle="stop" operator="between" showDropDown="false" showErrorMessage="false" showInputMessage="false" sqref="H2:H51" type="list">
      <formula1>Lists!$C$2:$C$4</formula1>
      <formula2>0</formula2>
    </dataValidation>
    <dataValidation allowBlank="true" errorStyle="stop" operator="between" showDropDown="false" showErrorMessage="false" showInputMessage="false" sqref="K2:K51" type="list">
      <formula1>Lists!$D$2:$D$6</formula1>
      <formula2>0</formula2>
    </dataValidation>
    <dataValidation allowBlank="true" errorStyle="stop" operator="between" showDropDown="false" showErrorMessage="false" showInputMessage="false" sqref="L2:L51" type="list">
      <formula1>Lists!$E$2:$E$5</formula1>
      <formula2>0</formula2>
    </dataValidation>
    <dataValidation allowBlank="true" errorStyle="stop" operator="between" showDropDown="false" showErrorMessage="false" showInputMessage="false" sqref="N2:N51" type="list">
      <formula1>Lists!$F$2:$F$5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30"/>
    <col collapsed="false" customWidth="true" hidden="false" outlineLevel="0" max="3" min="3" style="0" width="12"/>
    <col collapsed="false" customWidth="true" hidden="false" outlineLevel="0" max="7" min="4" style="0" width="13"/>
    <col collapsed="false" customWidth="true" hidden="false" outlineLevel="0" max="8" min="8" style="0" width="18"/>
  </cols>
  <sheetData>
    <row r="1" customFormat="false" ht="26.85" hidden="false" customHeight="false" outlineLevel="0" collapsed="false">
      <c r="A1" s="8" t="s">
        <v>92</v>
      </c>
      <c r="B1" s="8" t="s">
        <v>93</v>
      </c>
      <c r="C1" s="8" t="s">
        <v>94</v>
      </c>
      <c r="D1" s="8" t="s">
        <v>95</v>
      </c>
      <c r="E1" s="8" t="s">
        <v>96</v>
      </c>
      <c r="F1" s="8" t="s">
        <v>97</v>
      </c>
      <c r="G1" s="8" t="s">
        <v>98</v>
      </c>
      <c r="H1" s="8" t="s">
        <v>99</v>
      </c>
    </row>
    <row r="2" customFormat="false" ht="15" hidden="false" customHeight="false" outlineLevel="0" collapsed="false">
      <c r="A2" s="9" t="s">
        <v>100</v>
      </c>
      <c r="B2" s="9" t="s">
        <v>101</v>
      </c>
      <c r="C2" s="12" t="n">
        <v>1840</v>
      </c>
      <c r="D2" s="6" t="s">
        <v>22</v>
      </c>
      <c r="E2" s="12"/>
      <c r="F2" s="12"/>
      <c r="G2" s="12"/>
      <c r="H2" s="10" t="str">
        <f aca="false">IF(C2="","",IF(G2&lt;&gt;"",G2/C2-1,IF(F2&lt;&gt;"",F2/C2-1,IF(E2&lt;&gt;"",E2/C2-1,""))))</f>
        <v/>
      </c>
    </row>
    <row r="3" customFormat="false" ht="15" hidden="false" customHeight="false" outlineLevel="0" collapsed="false">
      <c r="A3" s="9" t="s">
        <v>102</v>
      </c>
      <c r="B3" s="9" t="s">
        <v>101</v>
      </c>
      <c r="C3" s="12" t="n">
        <v>96000</v>
      </c>
      <c r="D3" s="6" t="s">
        <v>22</v>
      </c>
      <c r="E3" s="12"/>
      <c r="F3" s="12"/>
      <c r="G3" s="12"/>
      <c r="H3" s="10" t="str">
        <f aca="false">IF(C3="","",IF(G3&lt;&gt;"",G3/C3-1,IF(F3&lt;&gt;"",F3/C3-1,IF(E3&lt;&gt;"",E3/C3-1,""))))</f>
        <v/>
      </c>
    </row>
    <row r="4" customFormat="false" ht="15" hidden="false" customHeight="false" outlineLevel="0" collapsed="false">
      <c r="A4" s="9" t="s">
        <v>103</v>
      </c>
      <c r="B4" s="9" t="s">
        <v>104</v>
      </c>
      <c r="C4" s="12" t="n">
        <v>71</v>
      </c>
      <c r="D4" s="6" t="s">
        <v>22</v>
      </c>
      <c r="E4" s="12"/>
      <c r="F4" s="12"/>
      <c r="G4" s="12"/>
      <c r="H4" s="10" t="str">
        <f aca="false">IF(C4="","",IF(G4&lt;&gt;"",G4/C4-1,IF(F4&lt;&gt;"",F4/C4-1,IF(E4&lt;&gt;"",E4/C4-1,""))))</f>
        <v/>
      </c>
    </row>
    <row r="5" customFormat="false" ht="15" hidden="false" customHeight="false" outlineLevel="0" collapsed="false">
      <c r="A5" s="9" t="s">
        <v>105</v>
      </c>
      <c r="B5" s="9" t="s">
        <v>106</v>
      </c>
      <c r="C5" s="13" t="n">
        <v>0.18</v>
      </c>
      <c r="D5" s="6" t="s">
        <v>22</v>
      </c>
      <c r="E5" s="13"/>
      <c r="F5" s="13"/>
      <c r="G5" s="13"/>
      <c r="H5" s="10" t="str">
        <f aca="false">IF(C5="","",IF(G5&lt;&gt;"",G5/C5-1,IF(F5&lt;&gt;"",F5/C5-1,IF(E5&lt;&gt;"",E5/C5-1,""))))</f>
        <v/>
      </c>
    </row>
    <row r="6" customFormat="false" ht="15" hidden="false" customHeight="false" outlineLevel="0" collapsed="false">
      <c r="A6" s="9" t="s">
        <v>107</v>
      </c>
      <c r="B6" s="9" t="s">
        <v>108</v>
      </c>
      <c r="C6" s="12" t="n">
        <v>22</v>
      </c>
      <c r="D6" s="6" t="s">
        <v>22</v>
      </c>
      <c r="E6" s="12"/>
      <c r="F6" s="12"/>
      <c r="G6" s="12"/>
      <c r="H6" s="10" t="str">
        <f aca="false">IF(C6="","",IF(G6&lt;&gt;"",G6/C6-1,IF(F6&lt;&gt;"",F6/C6-1,IF(E6&lt;&gt;"",E6/C6-1,""))))</f>
        <v/>
      </c>
    </row>
    <row r="7" customFormat="false" ht="26.85" hidden="false" customHeight="false" outlineLevel="0" collapsed="false">
      <c r="A7" s="9" t="s">
        <v>109</v>
      </c>
      <c r="B7" s="9" t="s">
        <v>110</v>
      </c>
      <c r="C7" s="13" t="n">
        <v>0.45</v>
      </c>
      <c r="D7" s="6" t="s">
        <v>22</v>
      </c>
      <c r="E7" s="13"/>
      <c r="F7" s="13"/>
      <c r="G7" s="13"/>
      <c r="H7" s="10" t="str">
        <f aca="false">IF(C7="","",IF(G7&lt;&gt;"",G7/C7-1,IF(F7&lt;&gt;"",F7/C7-1,IF(E7&lt;&gt;"",E7/C7-1,""))))</f>
        <v/>
      </c>
    </row>
    <row r="8" customFormat="false" ht="15" hidden="false" customHeight="false" outlineLevel="0" collapsed="false">
      <c r="A8" s="9" t="s">
        <v>111</v>
      </c>
      <c r="B8" s="9" t="s">
        <v>112</v>
      </c>
      <c r="C8" s="13" t="n">
        <v>0.08</v>
      </c>
      <c r="D8" s="6" t="s">
        <v>22</v>
      </c>
      <c r="E8" s="13"/>
      <c r="F8" s="13"/>
      <c r="G8" s="13"/>
      <c r="H8" s="10" t="str">
        <f aca="false">IF(C8="","",IF(G8&lt;&gt;"",G8/C8-1,IF(F8&lt;&gt;"",F8/C8-1,IF(E8&lt;&gt;"",E8/C8-1,""))))</f>
        <v/>
      </c>
    </row>
    <row r="10" customFormat="false" ht="39.55" hidden="false" customHeight="false" outlineLevel="0" collapsed="false">
      <c r="A10" s="9"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62"/>
    <col collapsed="false" customWidth="true" hidden="false" outlineLevel="0" max="3" min="3" style="0" width="14"/>
    <col collapsed="false" customWidth="true" hidden="false" outlineLevel="0" max="4" min="4" style="0" width="40"/>
  </cols>
  <sheetData>
    <row r="1" customFormat="false" ht="15" hidden="false" customHeight="false" outlineLevel="0" collapsed="false">
      <c r="A1" s="8" t="s">
        <v>50</v>
      </c>
      <c r="B1" s="8" t="s">
        <v>114</v>
      </c>
      <c r="C1" s="8" t="s">
        <v>115</v>
      </c>
      <c r="D1" s="8" t="s">
        <v>116</v>
      </c>
    </row>
    <row r="2" customFormat="false" ht="15" hidden="false" customHeight="false" outlineLevel="0" collapsed="false">
      <c r="A2" s="9" t="s">
        <v>117</v>
      </c>
      <c r="B2" s="9" t="s">
        <v>118</v>
      </c>
      <c r="C2" s="6" t="s">
        <v>119</v>
      </c>
      <c r="D2" s="6"/>
    </row>
    <row r="3" customFormat="false" ht="15" hidden="false" customHeight="false" outlineLevel="0" collapsed="false">
      <c r="A3" s="9" t="s">
        <v>117</v>
      </c>
      <c r="B3" s="9" t="s">
        <v>120</v>
      </c>
      <c r="C3" s="6" t="s">
        <v>119</v>
      </c>
      <c r="D3" s="6"/>
    </row>
    <row r="4" customFormat="false" ht="15" hidden="false" customHeight="false" outlineLevel="0" collapsed="false">
      <c r="A4" s="9" t="s">
        <v>117</v>
      </c>
      <c r="B4" s="9" t="s">
        <v>121</v>
      </c>
      <c r="C4" s="6" t="s">
        <v>119</v>
      </c>
      <c r="D4" s="6"/>
    </row>
    <row r="5" customFormat="false" ht="15" hidden="false" customHeight="false" outlineLevel="0" collapsed="false">
      <c r="A5" s="9" t="s">
        <v>117</v>
      </c>
      <c r="B5" s="9" t="s">
        <v>122</v>
      </c>
      <c r="C5" s="6" t="s">
        <v>119</v>
      </c>
      <c r="D5" s="6"/>
    </row>
    <row r="6" customFormat="false" ht="15" hidden="false" customHeight="false" outlineLevel="0" collapsed="false">
      <c r="A6" s="9" t="s">
        <v>117</v>
      </c>
      <c r="B6" s="9" t="s">
        <v>123</v>
      </c>
      <c r="C6" s="6" t="s">
        <v>119</v>
      </c>
      <c r="D6" s="6"/>
    </row>
    <row r="7" customFormat="false" ht="15" hidden="false" customHeight="false" outlineLevel="0" collapsed="false">
      <c r="A7" s="9" t="s">
        <v>124</v>
      </c>
      <c r="B7" s="9" t="s">
        <v>125</v>
      </c>
      <c r="C7" s="6" t="s">
        <v>119</v>
      </c>
      <c r="D7" s="6"/>
    </row>
    <row r="8" customFormat="false" ht="15" hidden="false" customHeight="false" outlineLevel="0" collapsed="false">
      <c r="A8" s="9" t="s">
        <v>124</v>
      </c>
      <c r="B8" s="9" t="s">
        <v>126</v>
      </c>
      <c r="C8" s="6" t="s">
        <v>119</v>
      </c>
      <c r="D8" s="6"/>
    </row>
    <row r="9" customFormat="false" ht="15" hidden="false" customHeight="false" outlineLevel="0" collapsed="false">
      <c r="A9" s="9" t="s">
        <v>124</v>
      </c>
      <c r="B9" s="9" t="s">
        <v>127</v>
      </c>
      <c r="C9" s="6" t="s">
        <v>119</v>
      </c>
      <c r="D9" s="6"/>
    </row>
    <row r="10" customFormat="false" ht="15" hidden="false" customHeight="false" outlineLevel="0" collapsed="false">
      <c r="A10" s="9" t="s">
        <v>124</v>
      </c>
      <c r="B10" s="9" t="s">
        <v>128</v>
      </c>
      <c r="C10" s="6" t="s">
        <v>119</v>
      </c>
      <c r="D10" s="6"/>
    </row>
    <row r="11" customFormat="false" ht="15" hidden="false" customHeight="false" outlineLevel="0" collapsed="false">
      <c r="A11" s="9" t="s">
        <v>129</v>
      </c>
      <c r="B11" s="9" t="s">
        <v>130</v>
      </c>
      <c r="C11" s="6" t="s">
        <v>119</v>
      </c>
      <c r="D11" s="6"/>
    </row>
    <row r="12" customFormat="false" ht="15" hidden="false" customHeight="false" outlineLevel="0" collapsed="false">
      <c r="A12" s="9" t="s">
        <v>129</v>
      </c>
      <c r="B12" s="9" t="s">
        <v>131</v>
      </c>
      <c r="C12" s="6" t="s">
        <v>119</v>
      </c>
      <c r="D12" s="6"/>
    </row>
    <row r="13" customFormat="false" ht="15" hidden="false" customHeight="false" outlineLevel="0" collapsed="false">
      <c r="A13" s="9" t="s">
        <v>129</v>
      </c>
      <c r="B13" s="9" t="s">
        <v>132</v>
      </c>
      <c r="C13" s="6" t="s">
        <v>119</v>
      </c>
      <c r="D13" s="6"/>
    </row>
    <row r="14" customFormat="false" ht="15" hidden="false" customHeight="false" outlineLevel="0" collapsed="false">
      <c r="A14" s="9" t="s">
        <v>70</v>
      </c>
      <c r="B14" s="9" t="s">
        <v>133</v>
      </c>
      <c r="C14" s="6" t="s">
        <v>119</v>
      </c>
      <c r="D14" s="6"/>
    </row>
    <row r="15" customFormat="false" ht="15" hidden="false" customHeight="false" outlineLevel="0" collapsed="false">
      <c r="A15" s="9" t="s">
        <v>70</v>
      </c>
      <c r="B15" s="9" t="s">
        <v>134</v>
      </c>
      <c r="C15" s="6" t="s">
        <v>119</v>
      </c>
      <c r="D15" s="6"/>
    </row>
    <row r="16" customFormat="false" ht="15" hidden="false" customHeight="false" outlineLevel="0" collapsed="false">
      <c r="A16" s="9" t="s">
        <v>70</v>
      </c>
      <c r="B16" s="9" t="s">
        <v>135</v>
      </c>
      <c r="C16" s="6" t="s">
        <v>119</v>
      </c>
      <c r="D16" s="6"/>
    </row>
    <row r="17" customFormat="false" ht="15" hidden="false" customHeight="false" outlineLevel="0" collapsed="false">
      <c r="A17" s="9" t="s">
        <v>70</v>
      </c>
      <c r="B17" s="9" t="s">
        <v>136</v>
      </c>
      <c r="C17" s="6" t="s">
        <v>119</v>
      </c>
      <c r="D17" s="6"/>
    </row>
    <row r="18" customFormat="false" ht="15" hidden="false" customHeight="false" outlineLevel="0" collapsed="false">
      <c r="A18" s="9" t="s">
        <v>86</v>
      </c>
      <c r="B18" s="9" t="s">
        <v>137</v>
      </c>
      <c r="C18" s="6" t="s">
        <v>119</v>
      </c>
      <c r="D18" s="6"/>
    </row>
    <row r="19" customFormat="false" ht="15" hidden="false" customHeight="false" outlineLevel="0" collapsed="false">
      <c r="A19" s="9" t="s">
        <v>86</v>
      </c>
      <c r="B19" s="9" t="s">
        <v>138</v>
      </c>
      <c r="C19" s="6" t="s">
        <v>119</v>
      </c>
      <c r="D19" s="6"/>
    </row>
    <row r="20" customFormat="false" ht="15" hidden="false" customHeight="false" outlineLevel="0" collapsed="false">
      <c r="A20" s="9" t="s">
        <v>86</v>
      </c>
      <c r="B20" s="9" t="s">
        <v>139</v>
      </c>
      <c r="C20" s="6" t="s">
        <v>119</v>
      </c>
      <c r="D20" s="6"/>
    </row>
    <row r="21" customFormat="false" ht="15" hidden="false" customHeight="false" outlineLevel="0" collapsed="false">
      <c r="A21" s="9" t="s">
        <v>140</v>
      </c>
      <c r="B21" s="9" t="s">
        <v>141</v>
      </c>
      <c r="C21" s="6" t="s">
        <v>119</v>
      </c>
      <c r="D21" s="6"/>
    </row>
    <row r="22" customFormat="false" ht="15" hidden="false" customHeight="false" outlineLevel="0" collapsed="false">
      <c r="A22" s="9" t="s">
        <v>140</v>
      </c>
      <c r="B22" s="9" t="s">
        <v>142</v>
      </c>
      <c r="C22" s="6" t="s">
        <v>119</v>
      </c>
      <c r="D22" s="6"/>
    </row>
    <row r="23" customFormat="false" ht="15" hidden="false" customHeight="false" outlineLevel="0" collapsed="false">
      <c r="A23" s="9" t="s">
        <v>140</v>
      </c>
      <c r="B23" s="9" t="s">
        <v>143</v>
      </c>
      <c r="C23" s="6" t="s">
        <v>119</v>
      </c>
      <c r="D23" s="6"/>
    </row>
    <row r="24" customFormat="false" ht="15" hidden="false" customHeight="false" outlineLevel="0" collapsed="false">
      <c r="A24" s="9" t="s">
        <v>144</v>
      </c>
      <c r="B24" s="9" t="s">
        <v>145</v>
      </c>
      <c r="C24" s="6" t="s">
        <v>119</v>
      </c>
      <c r="D24" s="6"/>
    </row>
    <row r="25" customFormat="false" ht="15" hidden="false" customHeight="false" outlineLevel="0" collapsed="false">
      <c r="A25" s="9" t="s">
        <v>144</v>
      </c>
      <c r="B25" s="9" t="s">
        <v>146</v>
      </c>
      <c r="C25" s="6" t="s">
        <v>119</v>
      </c>
      <c r="D25" s="6"/>
    </row>
    <row r="26" customFormat="false" ht="15" hidden="false" customHeight="false" outlineLevel="0" collapsed="false">
      <c r="A26" s="9" t="s">
        <v>144</v>
      </c>
      <c r="B26" s="9" t="s">
        <v>147</v>
      </c>
      <c r="C26" s="6" t="s">
        <v>119</v>
      </c>
      <c r="D26" s="6"/>
    </row>
    <row r="27" customFormat="false" ht="15" hidden="false" customHeight="false" outlineLevel="0" collapsed="false">
      <c r="A27" s="9" t="s">
        <v>148</v>
      </c>
      <c r="B27" s="9" t="s">
        <v>149</v>
      </c>
      <c r="C27" s="6" t="s">
        <v>119</v>
      </c>
      <c r="D27" s="6"/>
    </row>
    <row r="28" customFormat="false" ht="15" hidden="false" customHeight="false" outlineLevel="0" collapsed="false">
      <c r="A28" s="9" t="s">
        <v>148</v>
      </c>
      <c r="B28" s="9" t="s">
        <v>150</v>
      </c>
      <c r="C28" s="6" t="s">
        <v>119</v>
      </c>
      <c r="D28" s="6"/>
    </row>
    <row r="29" customFormat="false" ht="15" hidden="false" customHeight="false" outlineLevel="0" collapsed="false">
      <c r="A29" s="9" t="s">
        <v>148</v>
      </c>
      <c r="B29" s="9" t="s">
        <v>151</v>
      </c>
      <c r="C29" s="6" t="s">
        <v>119</v>
      </c>
      <c r="D29" s="6"/>
    </row>
    <row r="30" customFormat="false" ht="15" hidden="false" customHeight="false" outlineLevel="0" collapsed="false">
      <c r="A30" s="9" t="s">
        <v>76</v>
      </c>
      <c r="B30" s="9" t="s">
        <v>152</v>
      </c>
      <c r="C30" s="6" t="s">
        <v>119</v>
      </c>
      <c r="D30" s="6"/>
    </row>
    <row r="31" customFormat="false" ht="15" hidden="false" customHeight="false" outlineLevel="0" collapsed="false">
      <c r="A31" s="9" t="s">
        <v>76</v>
      </c>
      <c r="B31" s="9" t="s">
        <v>153</v>
      </c>
      <c r="C31" s="6" t="s">
        <v>119</v>
      </c>
      <c r="D31" s="6"/>
    </row>
    <row r="32" customFormat="false" ht="15" hidden="false" customHeight="false" outlineLevel="0" collapsed="false">
      <c r="A32" s="9" t="s">
        <v>76</v>
      </c>
      <c r="B32" s="9" t="s">
        <v>154</v>
      </c>
      <c r="C32" s="6" t="s">
        <v>119</v>
      </c>
      <c r="D32" s="6"/>
    </row>
    <row r="33" customFormat="false" ht="26.85" hidden="false" customHeight="false" outlineLevel="0" collapsed="false">
      <c r="A33" s="9" t="s">
        <v>155</v>
      </c>
      <c r="B33" s="9" t="s">
        <v>156</v>
      </c>
      <c r="C33" s="6" t="s">
        <v>119</v>
      </c>
      <c r="D33" s="6"/>
    </row>
    <row r="34" customFormat="false" ht="15" hidden="false" customHeight="false" outlineLevel="0" collapsed="false">
      <c r="A34" s="9" t="s">
        <v>155</v>
      </c>
      <c r="B34" s="9" t="s">
        <v>157</v>
      </c>
      <c r="C34" s="6" t="s">
        <v>119</v>
      </c>
      <c r="D34" s="6"/>
    </row>
    <row r="35" customFormat="false" ht="15" hidden="false" customHeight="false" outlineLevel="0" collapsed="false">
      <c r="A35" s="9" t="s">
        <v>155</v>
      </c>
      <c r="B35" s="9" t="s">
        <v>158</v>
      </c>
      <c r="C35" s="6" t="s">
        <v>119</v>
      </c>
      <c r="D35" s="6"/>
    </row>
    <row r="36" customFormat="false" ht="15" hidden="false" customHeight="false" outlineLevel="0" collapsed="false">
      <c r="A36" s="9" t="s">
        <v>61</v>
      </c>
      <c r="B36" s="9" t="s">
        <v>159</v>
      </c>
      <c r="C36" s="6" t="s">
        <v>119</v>
      </c>
      <c r="D36" s="6"/>
    </row>
    <row r="37" customFormat="false" ht="15" hidden="false" customHeight="false" outlineLevel="0" collapsed="false">
      <c r="A37" s="9" t="s">
        <v>61</v>
      </c>
      <c r="B37" s="9" t="s">
        <v>160</v>
      </c>
      <c r="C37" s="6" t="s">
        <v>119</v>
      </c>
      <c r="D37" s="6"/>
    </row>
    <row r="38" customFormat="false" ht="15" hidden="false" customHeight="false" outlineLevel="0" collapsed="false">
      <c r="A38" s="9" t="s">
        <v>61</v>
      </c>
      <c r="B38" s="9" t="s">
        <v>161</v>
      </c>
      <c r="C38" s="6" t="s">
        <v>119</v>
      </c>
      <c r="D38" s="6"/>
    </row>
    <row r="39" customFormat="false" ht="15" hidden="false" customHeight="false" outlineLevel="0" collapsed="false">
      <c r="A39" s="9" t="s">
        <v>162</v>
      </c>
      <c r="B39" s="9" t="s">
        <v>163</v>
      </c>
      <c r="C39" s="6" t="s">
        <v>119</v>
      </c>
      <c r="D39" s="6"/>
    </row>
    <row r="40" customFormat="false" ht="15" hidden="false" customHeight="false" outlineLevel="0" collapsed="false">
      <c r="A40" s="9" t="s">
        <v>162</v>
      </c>
      <c r="B40" s="9" t="s">
        <v>164</v>
      </c>
      <c r="C40" s="6" t="s">
        <v>119</v>
      </c>
      <c r="D40" s="6"/>
    </row>
  </sheetData>
  <conditionalFormatting sqref="C2:C40">
    <cfRule type="cellIs" priority="2" operator="equal" aboveAverage="0" equalAverage="0" bottom="0" percent="0" rank="0" text="" dxfId="2">
      <formula>"Fail"</formula>
    </cfRule>
    <cfRule type="cellIs" priority="3" operator="equal" aboveAverage="0" equalAverage="0" bottom="0" percent="0" rank="0" text="" dxfId="0">
      <formula>"Pass"</formula>
    </cfRule>
  </conditionalFormatting>
  <dataValidations count="1">
    <dataValidation allowBlank="true" errorStyle="stop" operator="between" showDropDown="false" showErrorMessage="false" showInputMessage="false" sqref="C2:C40" type="list">
      <formula1>Lists!$G$2:$G$4</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50</v>
      </c>
      <c r="B1" s="0" t="s">
        <v>165</v>
      </c>
      <c r="C1" s="0" t="s">
        <v>56</v>
      </c>
      <c r="D1" s="0" t="s">
        <v>58</v>
      </c>
      <c r="E1" s="0" t="s">
        <v>43</v>
      </c>
      <c r="F1" s="0" t="s">
        <v>60</v>
      </c>
      <c r="G1" s="0" t="s">
        <v>114</v>
      </c>
    </row>
    <row r="2" customFormat="false" ht="15" hidden="false" customHeight="false" outlineLevel="0" collapsed="false">
      <c r="A2" s="0" t="s">
        <v>117</v>
      </c>
      <c r="B2" s="0" t="s">
        <v>65</v>
      </c>
      <c r="C2" s="0" t="s">
        <v>66</v>
      </c>
      <c r="D2" s="0" t="s">
        <v>81</v>
      </c>
      <c r="E2" s="0" t="s">
        <v>44</v>
      </c>
      <c r="F2" s="0" t="s">
        <v>69</v>
      </c>
      <c r="G2" s="0" t="s">
        <v>166</v>
      </c>
    </row>
    <row r="3" customFormat="false" ht="15" hidden="false" customHeight="false" outlineLevel="0" collapsed="false">
      <c r="A3" s="0" t="s">
        <v>124</v>
      </c>
      <c r="B3" s="0" t="s">
        <v>74</v>
      </c>
      <c r="C3" s="0" t="s">
        <v>74</v>
      </c>
      <c r="D3" s="0" t="s">
        <v>70</v>
      </c>
      <c r="E3" s="0" t="s">
        <v>45</v>
      </c>
      <c r="F3" s="0" t="s">
        <v>167</v>
      </c>
      <c r="G3" s="0" t="s">
        <v>168</v>
      </c>
    </row>
    <row r="4" customFormat="false" ht="15" hidden="false" customHeight="false" outlineLevel="0" collapsed="false">
      <c r="A4" s="0" t="s">
        <v>70</v>
      </c>
      <c r="B4" s="0" t="s">
        <v>66</v>
      </c>
      <c r="C4" s="0" t="s">
        <v>65</v>
      </c>
      <c r="D4" s="0" t="s">
        <v>91</v>
      </c>
      <c r="E4" s="0" t="s">
        <v>46</v>
      </c>
      <c r="F4" s="0" t="s">
        <v>34</v>
      </c>
      <c r="G4" s="0" t="s">
        <v>119</v>
      </c>
    </row>
    <row r="5" customFormat="false" ht="15" hidden="false" customHeight="false" outlineLevel="0" collapsed="false">
      <c r="A5" s="0" t="s">
        <v>86</v>
      </c>
      <c r="D5" s="0" t="s">
        <v>68</v>
      </c>
      <c r="E5" s="0" t="s">
        <v>47</v>
      </c>
      <c r="F5" s="0" t="s">
        <v>169</v>
      </c>
    </row>
    <row r="6" customFormat="false" ht="15" hidden="false" customHeight="false" outlineLevel="0" collapsed="false">
      <c r="A6" s="0" t="s">
        <v>140</v>
      </c>
      <c r="D6" s="0" t="s">
        <v>170</v>
      </c>
    </row>
    <row r="7" customFormat="false" ht="15" hidden="false" customHeight="false" outlineLevel="0" collapsed="false">
      <c r="A7" s="0" t="s">
        <v>144</v>
      </c>
    </row>
    <row r="8" customFormat="false" ht="15" hidden="false" customHeight="false" outlineLevel="0" collapsed="false">
      <c r="A8" s="0" t="s">
        <v>129</v>
      </c>
    </row>
    <row r="9" customFormat="false" ht="15" hidden="false" customHeight="false" outlineLevel="0" collapsed="false">
      <c r="A9" s="0" t="s">
        <v>148</v>
      </c>
    </row>
    <row r="10" customFormat="false" ht="15" hidden="false" customHeight="false" outlineLevel="0" collapsed="false">
      <c r="A10" s="0" t="s">
        <v>76</v>
      </c>
    </row>
    <row r="11" customFormat="false" ht="15" hidden="false" customHeight="false" outlineLevel="0" collapsed="false">
      <c r="A11" s="0" t="s">
        <v>155</v>
      </c>
    </row>
    <row r="12" customFormat="false" ht="15" hidden="false" customHeight="false" outlineLevel="0" collapsed="false">
      <c r="A12" s="0" t="s">
        <v>61</v>
      </c>
    </row>
    <row r="13" customFormat="false" ht="15" hidden="false" customHeight="false" outlineLevel="0" collapsed="false">
      <c r="A13" s="0" t="s">
        <v>162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2026-11-02T12:22:29Z</dcterms:created>
  <dc:creator>openpyxl</dc:creator>
  <dc:description/>
  <dc:language>en-US</dc:language>
  <cp:lastModifiedBy/>
  <dcterms:modified xsi:type="dcterms:W3CDTF">2026-11-02T12:22:29Z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